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arrb\Documents\R\"/>
    </mc:Choice>
  </mc:AlternateContent>
  <bookViews>
    <workbookView xWindow="0" yWindow="0" windowWidth="20520" windowHeight="8895" activeTab="2"/>
  </bookViews>
  <sheets>
    <sheet name="List of Indicators" sheetId="5" r:id="rId1"/>
    <sheet name="Marine oil spills in NZ" sheetId="1" r:id="rId2"/>
    <sheet name="GHGs emitted from transport" sheetId="2" r:id="rId3"/>
    <sheet name="Vehicle fleet compositions" sheetId="3" r:id="rId4"/>
    <sheet name="Mode share of short trips" sheetId="4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8" i="3" l="1"/>
  <c r="K28" i="3"/>
  <c r="J28" i="3"/>
  <c r="I28" i="3"/>
  <c r="D28" i="3"/>
  <c r="L27" i="3"/>
  <c r="K27" i="3"/>
  <c r="J27" i="3"/>
  <c r="I27" i="3"/>
  <c r="D27" i="3"/>
  <c r="L26" i="3"/>
  <c r="K26" i="3"/>
  <c r="J26" i="3"/>
  <c r="I26" i="3"/>
  <c r="D26" i="3"/>
  <c r="L25" i="3"/>
  <c r="K25" i="3"/>
  <c r="J25" i="3"/>
  <c r="I25" i="3"/>
  <c r="D25" i="3"/>
  <c r="L24" i="3"/>
  <c r="K24" i="3"/>
  <c r="J24" i="3"/>
  <c r="I24" i="3"/>
  <c r="D24" i="3"/>
  <c r="L23" i="3"/>
  <c r="K23" i="3"/>
  <c r="J23" i="3"/>
  <c r="I23" i="3"/>
  <c r="D23" i="3"/>
  <c r="L22" i="3"/>
  <c r="K22" i="3"/>
  <c r="J22" i="3"/>
  <c r="I22" i="3"/>
  <c r="D22" i="3"/>
  <c r="L21" i="3"/>
  <c r="K21" i="3"/>
  <c r="J21" i="3"/>
  <c r="I21" i="3"/>
  <c r="D21" i="3"/>
  <c r="L20" i="3"/>
  <c r="K20" i="3"/>
  <c r="J20" i="3"/>
  <c r="I20" i="3"/>
  <c r="D20" i="3"/>
  <c r="L19" i="3"/>
  <c r="K19" i="3"/>
  <c r="J19" i="3"/>
  <c r="I19" i="3"/>
  <c r="D19" i="3"/>
  <c r="C28" i="3"/>
  <c r="B28" i="3"/>
  <c r="C27" i="3"/>
  <c r="B27" i="3"/>
  <c r="C26" i="3"/>
  <c r="B26" i="3"/>
  <c r="C25" i="3"/>
  <c r="B25" i="3"/>
  <c r="C24" i="3"/>
  <c r="B24" i="3"/>
  <c r="C23" i="3"/>
  <c r="B23" i="3"/>
  <c r="C22" i="3"/>
  <c r="B22" i="3"/>
  <c r="C21" i="3"/>
  <c r="B21" i="3"/>
  <c r="E20" i="3"/>
  <c r="B20" i="3"/>
  <c r="C19" i="3"/>
  <c r="B19" i="3"/>
  <c r="M22" i="3" l="1"/>
  <c r="M26" i="3"/>
  <c r="M28" i="3"/>
  <c r="M19" i="3"/>
  <c r="M27" i="3"/>
  <c r="M20" i="3"/>
  <c r="M24" i="3"/>
  <c r="M23" i="3"/>
  <c r="M21" i="3"/>
  <c r="M25" i="3"/>
  <c r="E25" i="3"/>
  <c r="E24" i="3"/>
  <c r="C20" i="3"/>
  <c r="F20" i="3" s="1"/>
  <c r="E21" i="3"/>
  <c r="F21" i="3" s="1"/>
  <c r="F25" i="3"/>
  <c r="F24" i="3"/>
  <c r="E28" i="3"/>
  <c r="F28" i="3" s="1"/>
  <c r="E19" i="3"/>
  <c r="F19" i="3" s="1"/>
  <c r="E23" i="3"/>
  <c r="F23" i="3" s="1"/>
  <c r="E27" i="3"/>
  <c r="F27" i="3" s="1"/>
  <c r="E22" i="3"/>
  <c r="F22" i="3" s="1"/>
  <c r="E26" i="3"/>
  <c r="F26" i="3" s="1"/>
</calcChain>
</file>

<file path=xl/sharedStrings.xml><?xml version="1.0" encoding="utf-8"?>
<sst xmlns="http://schemas.openxmlformats.org/spreadsheetml/2006/main" count="184" uniqueCount="99">
  <si>
    <t>Year</t>
  </si>
  <si>
    <t>Number of tier 1 spills</t>
  </si>
  <si>
    <t>Number of tier 2 spills</t>
  </si>
  <si>
    <t>Number of tier 3 spills</t>
  </si>
  <si>
    <t>Volume of spills (litres)</t>
  </si>
  <si>
    <t>Road</t>
  </si>
  <si>
    <t>Rail</t>
  </si>
  <si>
    <t>Domestic Aviation</t>
  </si>
  <si>
    <t>Domestic Marine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</si>
  <si>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</si>
  <si>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</si>
  <si>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</si>
  <si>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</si>
  <si>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</si>
  <si>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</si>
  <si>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</si>
  <si>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</si>
  <si>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</si>
  <si>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Other</t>
  </si>
  <si>
    <t>Total</t>
  </si>
  <si>
    <t>Gender</t>
  </si>
  <si>
    <t>Female</t>
  </si>
  <si>
    <t>Male</t>
  </si>
  <si>
    <t>Age</t>
  </si>
  <si>
    <t>0-14 years old</t>
  </si>
  <si>
    <t>15-30 years old</t>
  </si>
  <si>
    <t>31-45 years old</t>
  </si>
  <si>
    <t>46-60 years old</t>
  </si>
  <si>
    <t>61-75 years old</t>
  </si>
  <si>
    <t>76+ years old</t>
  </si>
  <si>
    <t>Ethnicity</t>
  </si>
  <si>
    <t>European</t>
  </si>
  <si>
    <t>Pasifika</t>
  </si>
  <si>
    <t>Asian</t>
  </si>
  <si>
    <t>Don't know/refuse to state</t>
  </si>
  <si>
    <t>Region</t>
  </si>
  <si>
    <t>Northland</t>
  </si>
  <si>
    <t>Auckland</t>
  </si>
  <si>
    <t>Waikato</t>
  </si>
  <si>
    <t>Bay Of Plenty</t>
  </si>
  <si>
    <t>Gisborne</t>
  </si>
  <si>
    <t>Taranaki</t>
  </si>
  <si>
    <t>Manawatu-Wanganui</t>
  </si>
  <si>
    <t>Wellington</t>
  </si>
  <si>
    <t>West Coast</t>
  </si>
  <si>
    <t>Canterbury</t>
  </si>
  <si>
    <t>Otago</t>
  </si>
  <si>
    <t>Southland</t>
  </si>
  <si>
    <t>2014/15</t>
  </si>
  <si>
    <t>2015/16</t>
  </si>
  <si>
    <t>2016/17</t>
  </si>
  <si>
    <t>2017/18</t>
  </si>
  <si>
    <t>2018/19</t>
  </si>
  <si>
    <t>Marine oil spills in NZ waters by tier and volume</t>
  </si>
  <si>
    <t>Greenhouse gases emitted from the NZ transport system by mode</t>
  </si>
  <si>
    <t>Other transportation</t>
  </si>
  <si>
    <t>Petrol</t>
  </si>
  <si>
    <t>Diesel</t>
  </si>
  <si>
    <t>Pure EV</t>
  </si>
  <si>
    <t>Other powered vehicles</t>
  </si>
  <si>
    <t>% Petrol</t>
  </si>
  <si>
    <t>% Diesel</t>
  </si>
  <si>
    <t>% Pure EV</t>
  </si>
  <si>
    <t>% Other powered vehicles</t>
  </si>
  <si>
    <t xml:space="preserve">Total </t>
  </si>
  <si>
    <t>2018/19 Transport Indicators - Marine oil spills in NZ waters</t>
  </si>
  <si>
    <t>2018/19 Transport Indicators - Greenhouse gases emitted from the NZ transport system</t>
  </si>
  <si>
    <t>2018/19 Transport Indicators - Vehicle fleet compositions</t>
  </si>
  <si>
    <t>2018/19 Transport Indicators - Mode share of short trips</t>
  </si>
  <si>
    <t>Source:  Maritime New Zealand</t>
  </si>
  <si>
    <t>Note: Tier undeclared referred to small incidents that do not require a response i.e. oil spills disperse naturally</t>
  </si>
  <si>
    <t>Number of 'tier undeclared' spills</t>
  </si>
  <si>
    <t>Light vehicles in the fleet - number of vehicles</t>
  </si>
  <si>
    <t>Light vehicles in the fleet - fuel mix</t>
  </si>
  <si>
    <t>Heavy vehicles in the fleet - number of vehicles</t>
  </si>
  <si>
    <t>Heavy vehicles in the fleet - fuel mix</t>
  </si>
  <si>
    <t>Light vehicle distance travelled - million kms</t>
  </si>
  <si>
    <t>Light vehicle distance travelled - fuel mix</t>
  </si>
  <si>
    <t>Heavy vehicle distance travelled - million kms</t>
  </si>
  <si>
    <t>Heavy vehicle distance travelled - fuel mix</t>
  </si>
  <si>
    <t>Source: Household Travel Survey - Ministry of Transport</t>
  </si>
  <si>
    <t>% Car occupant</t>
  </si>
  <si>
    <t>% Pedestrian</t>
  </si>
  <si>
    <t>% Cyclist</t>
  </si>
  <si>
    <t>% Local public transport</t>
  </si>
  <si>
    <t>% Other</t>
  </si>
  <si>
    <t>Note: EV = electric vehicles</t>
  </si>
  <si>
    <t>Average annual mode share of very short trip legs (&lt;2km) from 2015-2018</t>
  </si>
  <si>
    <t>Average annual mode share of short trip legs (2=&lt;5km) from 2015-2018</t>
  </si>
  <si>
    <t>Hawke's Bay</t>
  </si>
  <si>
    <t>Nelson-Marlborough-Tasman</t>
  </si>
  <si>
    <t>Source: Vehicle Fleet Statistics - Ministry of Transport</t>
  </si>
  <si>
    <t>Source: New Zealand's Greenhouse Gas Inventory - Ministry for the Environment</t>
  </si>
  <si>
    <t>Māori</t>
  </si>
  <si>
    <t>Aviation</t>
  </si>
  <si>
    <t>Maritime</t>
  </si>
  <si>
    <t>International Transport</t>
  </si>
  <si>
    <r>
      <t>Carbon Dioxide (CO</t>
    </r>
    <r>
      <rPr>
        <vertAlign val="sub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)</t>
    </r>
  </si>
  <si>
    <t>Carbon dioxide emitted from the NZ transport system by mode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</si>
</sst>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-* #,##0.00_-;\-* #,##0.00_-;_-* &quot;-&quot;??_-;_-@_-"/>
    <numFmt numFmtId="164" formatCode="0.0"/>
    <numFmt numFmtId="165" formatCode="#,##0.00_ ;\-#,##0.00\ "/>
    <numFmt numFmtId="166" formatCode="#,##0_ ;\-#,##0\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vertAlign val="subscript"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1E85E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0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0" fillId="0" borderId="0" xfId="0" applyBorder="1"/>
    <xf numFmtId="0" fontId="3" fillId="0" borderId="0" xfId="0" applyFont="1"/>
    <xf numFmtId="0" fontId="4" fillId="0" borderId="0" xfId="0" applyFont="1" applyFill="1"/>
    <xf numFmtId="0" fontId="0" fillId="0" borderId="0" xfId="0" applyFont="1" applyAlignment="1">
      <alignment wrapText="1"/>
    </xf>
    <xf numFmtId="0" fontId="0" fillId="0" borderId="0" xfId="0" applyBorder="1" applyAlignment="1">
      <alignment wrapText="1"/>
    </xf>
    <xf numFmtId="0" fontId="5" fillId="3" borderId="0" xfId="0" applyFont="1" applyFill="1"/>
    <xf numFmtId="0" fontId="6" fillId="3" borderId="0" xfId="0" applyFont="1" applyFill="1" applyAlignment="1">
      <alignment vertical="center"/>
    </xf>
    <xf numFmtId="0" fontId="0" fillId="0" borderId="0" xfId="0" applyBorder="1" applyAlignment="1"/>
    <xf numFmtId="0" fontId="0" fillId="0" borderId="0" xfId="0" applyAlignment="1"/>
    <xf numFmtId="0" fontId="0" fillId="2" borderId="0" xfId="0" applyFill="1"/>
    <xf numFmtId="0" fontId="2" fillId="2" borderId="0" xfId="0" applyFont="1" applyFill="1"/>
    <xf numFmtId="0" fontId="0" fillId="2" borderId="0" xfId="0" applyFill="1" applyAlignment="1"/>
    <xf numFmtId="0" fontId="0" fillId="2" borderId="0" xfId="0" applyFill="1" applyBorder="1" applyAlignment="1"/>
    <xf numFmtId="0" fontId="0" fillId="2" borderId="0" xfId="0" applyFill="1" applyBorder="1"/>
    <xf numFmtId="0" fontId="0" fillId="3" borderId="0" xfId="0" applyFill="1"/>
    <xf numFmtId="0" fontId="3" fillId="3" borderId="0" xfId="0" applyFont="1" applyFill="1"/>
    <xf numFmtId="0" fontId="4" fillId="0" borderId="0" xfId="0" applyFont="1" applyFill="1" applyBorder="1"/>
    <xf numFmtId="0" fontId="4" fillId="0" borderId="0" xfId="0" applyFont="1" applyFill="1" applyBorder="1" applyAlignment="1"/>
    <xf numFmtId="2" fontId="4" fillId="2" borderId="1" xfId="0" applyNumberFormat="1" applyFont="1" applyFill="1" applyBorder="1" applyAlignment="1"/>
    <xf numFmtId="2" fontId="4" fillId="2" borderId="4" xfId="0" applyNumberFormat="1" applyFont="1" applyFill="1" applyBorder="1"/>
    <xf numFmtId="2" fontId="4" fillId="2" borderId="7" xfId="0" applyNumberFormat="1" applyFont="1" applyFill="1" applyBorder="1"/>
    <xf numFmtId="2" fontId="4" fillId="2" borderId="9" xfId="0" applyNumberFormat="1" applyFont="1" applyFill="1" applyBorder="1"/>
    <xf numFmtId="0" fontId="4" fillId="2" borderId="0" xfId="0" applyFont="1" applyFill="1"/>
    <xf numFmtId="0" fontId="2" fillId="0" borderId="0" xfId="0" applyFont="1" applyBorder="1"/>
    <xf numFmtId="0" fontId="0" fillId="0" borderId="0" xfId="0" applyFont="1" applyBorder="1"/>
    <xf numFmtId="0" fontId="0" fillId="0" borderId="0" xfId="0" applyFont="1"/>
    <xf numFmtId="0" fontId="0" fillId="2" borderId="0" xfId="0" applyFill="1" applyAlignment="1">
      <alignment wrapText="1"/>
    </xf>
    <xf numFmtId="164" fontId="2" fillId="2" borderId="0" xfId="0" applyNumberFormat="1" applyFont="1" applyFill="1"/>
    <xf numFmtId="1" fontId="2" fillId="2" borderId="0" xfId="0" applyNumberFormat="1" applyFont="1" applyFill="1" applyAlignment="1">
      <alignment wrapText="1"/>
    </xf>
    <xf numFmtId="0" fontId="2" fillId="2" borderId="0" xfId="0" applyFont="1" applyFill="1" applyBorder="1"/>
    <xf numFmtId="0" fontId="0" fillId="2" borderId="0" xfId="0" applyFont="1" applyFill="1"/>
    <xf numFmtId="1" fontId="0" fillId="2" borderId="0" xfId="0" applyNumberFormat="1" applyFont="1" applyFill="1" applyAlignment="1">
      <alignment wrapText="1"/>
    </xf>
    <xf numFmtId="0" fontId="0" fillId="2" borderId="0" xfId="0" applyFont="1" applyFill="1" applyAlignment="1">
      <alignment wrapText="1"/>
    </xf>
    <xf numFmtId="2" fontId="0" fillId="2" borderId="0" xfId="0" applyNumberFormat="1" applyFont="1" applyFill="1" applyAlignment="1">
      <alignment wrapText="1"/>
    </xf>
    <xf numFmtId="0" fontId="0" fillId="2" borderId="0" xfId="0" applyFont="1" applyFill="1" applyAlignment="1">
      <alignment horizontal="left"/>
    </xf>
    <xf numFmtId="0" fontId="0" fillId="2" borderId="0" xfId="0" applyFont="1" applyFill="1" applyBorder="1"/>
    <xf numFmtId="0" fontId="0" fillId="0" borderId="0" xfId="0" applyFont="1" applyAlignment="1">
      <alignment horizontal="left"/>
    </xf>
    <xf numFmtId="0" fontId="0" fillId="2" borderId="1" xfId="0" applyFont="1" applyFill="1" applyBorder="1" applyAlignment="1"/>
    <xf numFmtId="0" fontId="0" fillId="2" borderId="4" xfId="0" applyFont="1" applyFill="1" applyBorder="1"/>
    <xf numFmtId="0" fontId="0" fillId="2" borderId="7" xfId="0" applyFont="1" applyFill="1" applyBorder="1"/>
    <xf numFmtId="0" fontId="0" fillId="2" borderId="9" xfId="0" applyFont="1" applyFill="1" applyBorder="1"/>
    <xf numFmtId="0" fontId="0" fillId="2" borderId="7" xfId="0" applyFont="1" applyFill="1" applyBorder="1" applyAlignment="1">
      <alignment wrapText="1"/>
    </xf>
    <xf numFmtId="0" fontId="0" fillId="2" borderId="7" xfId="0" applyFont="1" applyFill="1" applyBorder="1" applyAlignment="1">
      <alignment horizontal="left" wrapText="1"/>
    </xf>
    <xf numFmtId="0" fontId="0" fillId="2" borderId="9" xfId="0" applyFont="1" applyFill="1" applyBorder="1" applyAlignment="1">
      <alignment horizontal="left" wrapText="1"/>
    </xf>
    <xf numFmtId="0" fontId="0" fillId="2" borderId="0" xfId="0" applyFont="1" applyFill="1" applyBorder="1" applyAlignment="1">
      <alignment wrapText="1"/>
    </xf>
    <xf numFmtId="0" fontId="0" fillId="3" borderId="0" xfId="0" applyFill="1" applyAlignment="1">
      <alignment wrapText="1"/>
    </xf>
    <xf numFmtId="14" fontId="0" fillId="0" borderId="0" xfId="0" applyNumberFormat="1" applyBorder="1" applyAlignment="1"/>
    <xf numFmtId="0" fontId="0" fillId="2" borderId="1" xfId="0" applyFont="1" applyFill="1" applyBorder="1" applyAlignment="1">
      <alignment wrapText="1"/>
    </xf>
    <xf numFmtId="0" fontId="0" fillId="2" borderId="9" xfId="0" applyFont="1" applyFill="1" applyBorder="1" applyAlignment="1"/>
    <xf numFmtId="0" fontId="0" fillId="2" borderId="10" xfId="0" applyFont="1" applyFill="1" applyBorder="1" applyAlignment="1"/>
    <xf numFmtId="0" fontId="0" fillId="2" borderId="0" xfId="0" applyFont="1" applyFill="1" applyAlignment="1"/>
    <xf numFmtId="0" fontId="0" fillId="2" borderId="1" xfId="0" applyFont="1" applyFill="1" applyBorder="1" applyAlignment="1">
      <alignment horizontal="left" wrapText="1"/>
    </xf>
    <xf numFmtId="0" fontId="0" fillId="0" borderId="0" xfId="0" applyAlignment="1">
      <alignment horizontal="center"/>
    </xf>
    <xf numFmtId="0" fontId="2" fillId="3" borderId="0" xfId="0" applyFont="1" applyFill="1" applyAlignment="1">
      <alignment horizontal="center" wrapText="1"/>
    </xf>
    <xf numFmtId="0" fontId="5" fillId="3" borderId="0" xfId="0" applyFont="1" applyFill="1" applyAlignment="1">
      <alignment horizontal="center" wrapText="1"/>
    </xf>
    <xf numFmtId="0" fontId="0" fillId="2" borderId="0" xfId="0" applyFill="1" applyAlignment="1">
      <alignment horizontal="center" wrapText="1"/>
    </xf>
    <xf numFmtId="0" fontId="0" fillId="2" borderId="2" xfId="0" applyFont="1" applyFill="1" applyBorder="1" applyAlignment="1">
      <alignment horizontal="center" wrapText="1"/>
    </xf>
    <xf numFmtId="0" fontId="0" fillId="2" borderId="3" xfId="0" applyFont="1" applyFill="1" applyBorder="1" applyAlignment="1">
      <alignment horizontal="center" wrapText="1"/>
    </xf>
    <xf numFmtId="3" fontId="0" fillId="2" borderId="5" xfId="0" applyNumberFormat="1" applyFont="1" applyFill="1" applyBorder="1" applyAlignment="1">
      <alignment horizontal="center" wrapText="1"/>
    </xf>
    <xf numFmtId="3" fontId="0" fillId="2" borderId="6" xfId="0" applyNumberFormat="1" applyFont="1" applyFill="1" applyBorder="1" applyAlignment="1">
      <alignment horizontal="center" wrapText="1"/>
    </xf>
    <xf numFmtId="3" fontId="0" fillId="2" borderId="0" xfId="0" applyNumberFormat="1" applyFont="1" applyFill="1" applyBorder="1" applyAlignment="1">
      <alignment horizontal="center" wrapText="1"/>
    </xf>
    <xf numFmtId="3" fontId="0" fillId="2" borderId="8" xfId="0" applyNumberFormat="1" applyFont="1" applyFill="1" applyBorder="1" applyAlignment="1">
      <alignment horizontal="center" wrapText="1"/>
    </xf>
    <xf numFmtId="3" fontId="0" fillId="2" borderId="10" xfId="0" applyNumberFormat="1" applyFont="1" applyFill="1" applyBorder="1" applyAlignment="1">
      <alignment horizontal="center" wrapText="1"/>
    </xf>
    <xf numFmtId="3" fontId="0" fillId="2" borderId="11" xfId="0" applyNumberFormat="1" applyFont="1" applyFill="1" applyBorder="1" applyAlignment="1">
      <alignment horizontal="center" wrapText="1"/>
    </xf>
    <xf numFmtId="0" fontId="0" fillId="2" borderId="0" xfId="0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0" fillId="2" borderId="0" xfId="0" applyFont="1" applyFill="1" applyAlignment="1">
      <alignment horizontal="left" wrapText="1"/>
    </xf>
    <xf numFmtId="0" fontId="0" fillId="0" borderId="0" xfId="0" applyAlignment="1">
      <alignment horizontal="center"/>
    </xf>
    <xf numFmtId="0" fontId="0" fillId="2" borderId="4" xfId="0" applyFont="1" applyFill="1" applyBorder="1" applyAlignment="1">
      <alignment wrapText="1"/>
    </xf>
    <xf numFmtId="0" fontId="0" fillId="2" borderId="5" xfId="0" applyFont="1" applyFill="1" applyBorder="1" applyAlignment="1">
      <alignment wrapText="1"/>
    </xf>
    <xf numFmtId="0" fontId="0" fillId="2" borderId="9" xfId="0" applyFont="1" applyFill="1" applyBorder="1" applyAlignment="1">
      <alignment wrapText="1"/>
    </xf>
    <xf numFmtId="0" fontId="0" fillId="2" borderId="10" xfId="0" applyFont="1" applyFill="1" applyBorder="1" applyAlignment="1">
      <alignment wrapText="1"/>
    </xf>
    <xf numFmtId="0" fontId="3" fillId="2" borderId="0" xfId="0" applyFont="1" applyFill="1"/>
    <xf numFmtId="0" fontId="3" fillId="2" borderId="0" xfId="0" applyFont="1" applyFill="1" applyAlignment="1">
      <alignment horizontal="center" wrapText="1"/>
    </xf>
    <xf numFmtId="0" fontId="7" fillId="2" borderId="0" xfId="0" applyFont="1" applyFill="1"/>
    <xf numFmtId="0" fontId="7" fillId="0" borderId="0" xfId="0" applyFont="1"/>
    <xf numFmtId="1" fontId="3" fillId="2" borderId="0" xfId="0" applyNumberFormat="1" applyFont="1" applyFill="1" applyAlignment="1">
      <alignment wrapText="1"/>
    </xf>
    <xf numFmtId="0" fontId="3" fillId="2" borderId="0" xfId="0" applyFont="1" applyFill="1" applyBorder="1"/>
    <xf numFmtId="0" fontId="3" fillId="0" borderId="0" xfId="0" applyFont="1" applyBorder="1"/>
    <xf numFmtId="0" fontId="3" fillId="2" borderId="0" xfId="0" applyFont="1" applyFill="1" applyAlignment="1">
      <alignment wrapText="1"/>
    </xf>
    <xf numFmtId="0" fontId="0" fillId="2" borderId="0" xfId="0" applyFont="1" applyFill="1" applyAlignment="1">
      <alignment horizontal="center"/>
    </xf>
    <xf numFmtId="164" fontId="0" fillId="2" borderId="0" xfId="0" applyNumberFormat="1" applyFont="1" applyFill="1" applyAlignment="1">
      <alignment horizontal="center"/>
    </xf>
    <xf numFmtId="164" fontId="0" fillId="2" borderId="0" xfId="0" applyNumberFormat="1" applyFont="1" applyFill="1" applyBorder="1" applyAlignment="1">
      <alignment horizontal="center" wrapText="1"/>
    </xf>
    <xf numFmtId="164" fontId="0" fillId="2" borderId="8" xfId="0" applyNumberFormat="1" applyFont="1" applyFill="1" applyBorder="1" applyAlignment="1">
      <alignment horizontal="center"/>
    </xf>
    <xf numFmtId="164" fontId="0" fillId="2" borderId="10" xfId="0" applyNumberFormat="1" applyFont="1" applyFill="1" applyBorder="1" applyAlignment="1">
      <alignment horizontal="center" wrapText="1"/>
    </xf>
    <xf numFmtId="164" fontId="0" fillId="2" borderId="11" xfId="0" applyNumberFormat="1" applyFon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1" fontId="2" fillId="2" borderId="0" xfId="0" applyNumberFormat="1" applyFont="1" applyFill="1" applyAlignment="1">
      <alignment horizontal="center" wrapText="1"/>
    </xf>
    <xf numFmtId="0" fontId="0" fillId="0" borderId="0" xfId="0" applyFont="1" applyAlignment="1">
      <alignment horizontal="center"/>
    </xf>
    <xf numFmtId="2" fontId="2" fillId="2" borderId="0" xfId="0" applyNumberFormat="1" applyFont="1" applyFill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164" fontId="0" fillId="2" borderId="8" xfId="0" applyNumberFormat="1" applyFont="1" applyFill="1" applyBorder="1" applyAlignment="1">
      <alignment horizontal="center" wrapText="1"/>
    </xf>
    <xf numFmtId="164" fontId="0" fillId="2" borderId="11" xfId="0" applyNumberFormat="1" applyFont="1" applyFill="1" applyBorder="1" applyAlignment="1">
      <alignment horizontal="center" wrapText="1"/>
    </xf>
    <xf numFmtId="164" fontId="0" fillId="2" borderId="2" xfId="0" applyNumberFormat="1" applyFont="1" applyFill="1" applyBorder="1" applyAlignment="1">
      <alignment horizontal="center" wrapText="1"/>
    </xf>
    <xf numFmtId="0" fontId="0" fillId="0" borderId="0" xfId="0" applyFont="1" applyBorder="1" applyAlignment="1">
      <alignment wrapText="1"/>
    </xf>
    <xf numFmtId="164" fontId="3" fillId="2" borderId="0" xfId="0" applyNumberFormat="1" applyFont="1" applyFill="1" applyBorder="1"/>
    <xf numFmtId="0" fontId="3" fillId="2" borderId="0" xfId="0" applyFont="1" applyFill="1" applyAlignment="1">
      <alignment horizontal="center"/>
    </xf>
    <xf numFmtId="164" fontId="3" fillId="2" borderId="0" xfId="0" applyNumberFormat="1" applyFont="1" applyFill="1" applyAlignment="1">
      <alignment horizontal="center"/>
    </xf>
    <xf numFmtId="43" fontId="0" fillId="2" borderId="8" xfId="2" applyFont="1" applyFill="1" applyBorder="1" applyAlignment="1">
      <alignment horizontal="center" wrapText="1"/>
    </xf>
    <xf numFmtId="43" fontId="0" fillId="2" borderId="11" xfId="2" applyFont="1" applyFill="1" applyBorder="1" applyAlignment="1">
      <alignment horizontal="center" wrapText="1"/>
    </xf>
    <xf numFmtId="43" fontId="0" fillId="2" borderId="0" xfId="2" applyFont="1" applyFill="1" applyBorder="1" applyAlignment="1">
      <alignment horizontal="center"/>
    </xf>
    <xf numFmtId="43" fontId="0" fillId="2" borderId="10" xfId="2" applyFont="1" applyFill="1" applyBorder="1" applyAlignment="1">
      <alignment horizontal="center"/>
    </xf>
    <xf numFmtId="165" fontId="4" fillId="2" borderId="5" xfId="2" applyNumberFormat="1" applyFont="1" applyFill="1" applyBorder="1" applyAlignment="1">
      <alignment horizontal="center"/>
    </xf>
    <xf numFmtId="165" fontId="4" fillId="2" borderId="6" xfId="2" applyNumberFormat="1" applyFont="1" applyFill="1" applyBorder="1" applyAlignment="1">
      <alignment horizontal="center"/>
    </xf>
    <xf numFmtId="165" fontId="4" fillId="2" borderId="0" xfId="2" applyNumberFormat="1" applyFont="1" applyFill="1" applyBorder="1" applyAlignment="1">
      <alignment horizontal="center"/>
    </xf>
    <xf numFmtId="165" fontId="4" fillId="2" borderId="8" xfId="2" applyNumberFormat="1" applyFont="1" applyFill="1" applyBorder="1" applyAlignment="1">
      <alignment horizontal="center"/>
    </xf>
    <xf numFmtId="165" fontId="4" fillId="2" borderId="10" xfId="2" applyNumberFormat="1" applyFont="1" applyFill="1" applyBorder="1" applyAlignment="1">
      <alignment horizontal="center"/>
    </xf>
    <xf numFmtId="165" fontId="4" fillId="2" borderId="11" xfId="2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1" fontId="0" fillId="2" borderId="0" xfId="0" applyNumberFormat="1" applyFont="1" applyFill="1" applyBorder="1"/>
    <xf numFmtId="1" fontId="0" fillId="2" borderId="7" xfId="0" applyNumberFormat="1" applyFont="1" applyFill="1" applyBorder="1" applyAlignment="1">
      <alignment horizontal="left" wrapText="1"/>
    </xf>
    <xf numFmtId="1" fontId="0" fillId="2" borderId="0" xfId="0" applyNumberFormat="1" applyFont="1" applyFill="1"/>
    <xf numFmtId="1" fontId="0" fillId="2" borderId="9" xfId="0" applyNumberFormat="1" applyFont="1" applyFill="1" applyBorder="1" applyAlignment="1">
      <alignment horizontal="left" wrapText="1"/>
    </xf>
    <xf numFmtId="166" fontId="0" fillId="0" borderId="0" xfId="2" applyNumberFormat="1" applyFont="1" applyFill="1" applyBorder="1" applyAlignment="1">
      <alignment horizontal="center"/>
    </xf>
    <xf numFmtId="166" fontId="0" fillId="2" borderId="8" xfId="2" applyNumberFormat="1" applyFont="1" applyFill="1" applyBorder="1" applyAlignment="1">
      <alignment horizontal="center" wrapText="1"/>
    </xf>
    <xf numFmtId="166" fontId="0" fillId="0" borderId="10" xfId="2" applyNumberFormat="1" applyFont="1" applyFill="1" applyBorder="1" applyAlignment="1">
      <alignment horizontal="center"/>
    </xf>
    <xf numFmtId="166" fontId="0" fillId="2" borderId="11" xfId="2" applyNumberFormat="1" applyFont="1" applyFill="1" applyBorder="1" applyAlignment="1">
      <alignment horizontal="center" wrapText="1"/>
    </xf>
    <xf numFmtId="166" fontId="0" fillId="2" borderId="0" xfId="2" applyNumberFormat="1" applyFont="1" applyFill="1" applyBorder="1" applyAlignment="1">
      <alignment horizontal="center"/>
    </xf>
    <xf numFmtId="166" fontId="0" fillId="2" borderId="8" xfId="2" applyNumberFormat="1" applyFont="1" applyFill="1" applyBorder="1" applyAlignment="1">
      <alignment horizontal="center"/>
    </xf>
    <xf numFmtId="166" fontId="0" fillId="2" borderId="10" xfId="2" applyNumberFormat="1" applyFont="1" applyFill="1" applyBorder="1" applyAlignment="1">
      <alignment horizontal="center"/>
    </xf>
    <xf numFmtId="166" fontId="0" fillId="2" borderId="11" xfId="2" applyNumberFormat="1" applyFont="1" applyFill="1" applyBorder="1" applyAlignment="1">
      <alignment horizontal="center"/>
    </xf>
    <xf numFmtId="165" fontId="0" fillId="2" borderId="0" xfId="2" applyNumberFormat="1" applyFont="1" applyFill="1" applyBorder="1" applyAlignment="1">
      <alignment horizontal="center"/>
    </xf>
    <xf numFmtId="165" fontId="0" fillId="2" borderId="8" xfId="2" applyNumberFormat="1" applyFont="1" applyFill="1" applyBorder="1" applyAlignment="1">
      <alignment horizontal="center" wrapText="1"/>
    </xf>
    <xf numFmtId="165" fontId="0" fillId="2" borderId="10" xfId="2" applyNumberFormat="1" applyFont="1" applyFill="1" applyBorder="1" applyAlignment="1">
      <alignment horizontal="center"/>
    </xf>
    <xf numFmtId="165" fontId="0" fillId="2" borderId="11" xfId="2" applyNumberFormat="1" applyFont="1" applyFill="1" applyBorder="1" applyAlignment="1">
      <alignment horizontal="center" wrapText="1"/>
    </xf>
    <xf numFmtId="0" fontId="0" fillId="2" borderId="0" xfId="0" applyFill="1" applyAlignment="1">
      <alignment horizontal="center"/>
    </xf>
    <xf numFmtId="0" fontId="0" fillId="2" borderId="5" xfId="0" applyFont="1" applyFill="1" applyBorder="1" applyAlignment="1">
      <alignment horizontal="center" wrapText="1"/>
    </xf>
    <xf numFmtId="0" fontId="0" fillId="2" borderId="6" xfId="0" applyFont="1" applyFill="1" applyBorder="1" applyAlignment="1">
      <alignment horizontal="center" wrapText="1"/>
    </xf>
    <xf numFmtId="164" fontId="0" fillId="2" borderId="10" xfId="1" applyNumberFormat="1" applyFont="1" applyFill="1" applyBorder="1" applyAlignment="1">
      <alignment horizontal="center" wrapText="1"/>
    </xf>
    <xf numFmtId="164" fontId="0" fillId="2" borderId="11" xfId="1" applyNumberFormat="1" applyFont="1" applyFill="1" applyBorder="1" applyAlignment="1">
      <alignment horizontal="center" wrapText="1"/>
    </xf>
    <xf numFmtId="164" fontId="0" fillId="2" borderId="5" xfId="1" applyNumberFormat="1" applyFont="1" applyFill="1" applyBorder="1" applyAlignment="1">
      <alignment horizontal="center" wrapText="1"/>
    </xf>
    <xf numFmtId="164" fontId="0" fillId="2" borderId="6" xfId="1" applyNumberFormat="1" applyFont="1" applyFill="1" applyBorder="1" applyAlignment="1">
      <alignment horizontal="center" wrapText="1"/>
    </xf>
    <xf numFmtId="164" fontId="0" fillId="2" borderId="0" xfId="1" applyNumberFormat="1" applyFont="1" applyFill="1" applyBorder="1" applyAlignment="1">
      <alignment horizontal="center" wrapText="1"/>
    </xf>
    <xf numFmtId="164" fontId="0" fillId="2" borderId="8" xfId="1" applyNumberFormat="1" applyFont="1" applyFill="1" applyBorder="1" applyAlignment="1">
      <alignment horizontal="center" wrapText="1"/>
    </xf>
    <xf numFmtId="164" fontId="0" fillId="2" borderId="2" xfId="1" applyNumberFormat="1" applyFont="1" applyFill="1" applyBorder="1" applyAlignment="1">
      <alignment horizontal="center" wrapText="1"/>
    </xf>
    <xf numFmtId="9" fontId="0" fillId="0" borderId="2" xfId="1" applyFont="1" applyBorder="1" applyAlignment="1">
      <alignment horizontal="center"/>
    </xf>
    <xf numFmtId="9" fontId="0" fillId="0" borderId="3" xfId="1" applyFont="1" applyBorder="1" applyAlignment="1">
      <alignment horizontal="center"/>
    </xf>
    <xf numFmtId="0" fontId="0" fillId="0" borderId="0" xfId="0" applyAlignment="1">
      <alignment horizontal="center"/>
    </xf>
    <xf numFmtId="0" fontId="0" fillId="2" borderId="4" xfId="0" applyFont="1" applyFill="1" applyBorder="1" applyAlignment="1">
      <alignment wrapText="1"/>
    </xf>
    <xf numFmtId="0" fontId="0" fillId="2" borderId="5" xfId="0" applyFont="1" applyFill="1" applyBorder="1" applyAlignment="1">
      <alignment wrapText="1"/>
    </xf>
    <xf numFmtId="0" fontId="0" fillId="2" borderId="9" xfId="0" applyFont="1" applyFill="1" applyBorder="1" applyAlignment="1">
      <alignment wrapText="1"/>
    </xf>
    <xf numFmtId="0" fontId="0" fillId="2" borderId="10" xfId="0" applyFont="1" applyFill="1" applyBorder="1" applyAlignment="1">
      <alignment wrapText="1"/>
    </xf>
    <xf numFmtId="0" fontId="4" fillId="2" borderId="2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 wrapText="1"/>
    </xf>
    <xf numFmtId="2" fontId="4" fillId="2" borderId="0" xfId="0" applyNumberFormat="1" applyFont="1" applyFill="1" applyBorder="1" applyAlignment="1">
      <alignment horizontal="center"/>
    </xf>
    <xf numFmtId="2" fontId="4" fillId="2" borderId="10" xfId="0" applyNumberFormat="1" applyFont="1" applyFill="1" applyBorder="1" applyAlignment="1">
      <alignment horizontal="center"/>
    </xf>
    <xf numFmtId="0" fontId="4" fillId="2" borderId="4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/>
    </xf>
    <xf numFmtId="0" fontId="4" fillId="2" borderId="9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wrapText="1"/>
    </xf>
    <xf numFmtId="2" fontId="4" fillId="2" borderId="8" xfId="0" applyNumberFormat="1" applyFont="1" applyFill="1" applyBorder="1" applyAlignment="1">
      <alignment horizontal="center"/>
    </xf>
    <xf numFmtId="2" fontId="4" fillId="2" borderId="11" xfId="0" applyNumberFormat="1" applyFont="1" applyFill="1" applyBorder="1" applyAlignment="1">
      <alignment horizontal="center"/>
    </xf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C1E85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34636</xdr:colOff>
      <xdr:row>0</xdr:row>
      <xdr:rowOff>0</xdr:rowOff>
    </xdr:from>
    <xdr:to>
      <xdr:col>28</xdr:col>
      <xdr:colOff>84396</xdr:colOff>
      <xdr:row>50</xdr:row>
      <xdr:rowOff>147205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636" y="0"/>
          <a:ext cx="17991396" cy="9239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zoomScale="55" zoomScaleNormal="55" workbookViewId="0">
      <selection sqref="A1:XFD1048576"/>
    </sheetView>
  </sheetViews>
  <sheetFormatPr defaultColWidth="9" defaultRowHeight="14.25" x14ac:dyDescent="0.45"/>
  <cols>
    <col min="1" max="16384" width="9" style="143"/>
  </cols>
  <sheetData/>
  <mergeCells count="1">
    <mergeCell ref="A1:XFD104857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showGridLines="0" workbookViewId="0">
      <selection activeCell="A34" sqref="A34"/>
    </sheetView>
  </sheetViews>
  <sheetFormatPr defaultRowHeight="14.25" x14ac:dyDescent="0.45"/>
  <cols>
    <col min="2" max="5" width="16.53125" style="68" customWidth="1"/>
    <col min="6" max="6" width="19" style="68" customWidth="1"/>
    <col min="9" max="9" width="23.19921875" customWidth="1"/>
  </cols>
  <sheetData>
    <row r="1" spans="1:11" s="8" customFormat="1" ht="54" customHeight="1" x14ac:dyDescent="0.45">
      <c r="A1" s="9" t="s">
        <v>65</v>
      </c>
      <c r="B1" s="56"/>
      <c r="C1" s="56"/>
      <c r="D1" s="57"/>
      <c r="E1" s="57"/>
      <c r="F1" s="57"/>
    </row>
    <row r="2" spans="1:11" x14ac:dyDescent="0.45">
      <c r="A2" s="12"/>
      <c r="B2" s="58"/>
      <c r="C2" s="58"/>
      <c r="D2" s="58"/>
      <c r="E2" s="58"/>
      <c r="F2" s="58"/>
      <c r="G2" s="12"/>
      <c r="H2" s="12"/>
      <c r="I2" s="12"/>
    </row>
    <row r="3" spans="1:11" s="78" customFormat="1" ht="15.75" x14ac:dyDescent="0.5">
      <c r="A3" s="75" t="s">
        <v>53</v>
      </c>
      <c r="B3" s="76"/>
      <c r="C3" s="76"/>
      <c r="D3" s="76"/>
      <c r="E3" s="76"/>
      <c r="F3" s="76"/>
      <c r="G3" s="75"/>
      <c r="H3" s="75"/>
      <c r="I3" s="77"/>
    </row>
    <row r="4" spans="1:11" s="11" customFormat="1" ht="28.5" x14ac:dyDescent="0.45">
      <c r="A4" s="40" t="s">
        <v>0</v>
      </c>
      <c r="B4" s="59" t="s">
        <v>1</v>
      </c>
      <c r="C4" s="59" t="s">
        <v>2</v>
      </c>
      <c r="D4" s="59" t="s">
        <v>3</v>
      </c>
      <c r="E4" s="59" t="s">
        <v>71</v>
      </c>
      <c r="F4" s="60" t="s">
        <v>4</v>
      </c>
      <c r="G4" s="14"/>
      <c r="H4" s="15"/>
      <c r="I4" s="15"/>
      <c r="J4" s="10"/>
      <c r="K4" s="10"/>
    </row>
    <row r="5" spans="1:11" x14ac:dyDescent="0.45">
      <c r="A5" s="41" t="s">
        <v>48</v>
      </c>
      <c r="B5" s="61">
        <v>34</v>
      </c>
      <c r="C5" s="61">
        <v>45</v>
      </c>
      <c r="D5" s="61">
        <v>0</v>
      </c>
      <c r="E5" s="61">
        <v>0</v>
      </c>
      <c r="F5" s="62">
        <v>2703</v>
      </c>
      <c r="G5" s="12"/>
      <c r="H5" s="16"/>
      <c r="I5" s="16"/>
      <c r="J5" s="3"/>
      <c r="K5" s="3"/>
    </row>
    <row r="6" spans="1:11" x14ac:dyDescent="0.45">
      <c r="A6" s="42" t="s">
        <v>49</v>
      </c>
      <c r="B6" s="63">
        <v>32</v>
      </c>
      <c r="C6" s="63">
        <v>51</v>
      </c>
      <c r="D6" s="63">
        <v>0</v>
      </c>
      <c r="E6" s="63">
        <v>2</v>
      </c>
      <c r="F6" s="64">
        <v>5292</v>
      </c>
      <c r="G6" s="12"/>
      <c r="H6" s="16"/>
      <c r="I6" s="16"/>
      <c r="J6" s="3"/>
      <c r="K6" s="3"/>
    </row>
    <row r="7" spans="1:11" x14ac:dyDescent="0.45">
      <c r="A7" s="42" t="s">
        <v>50</v>
      </c>
      <c r="B7" s="63">
        <v>47</v>
      </c>
      <c r="C7" s="63">
        <v>28</v>
      </c>
      <c r="D7" s="63">
        <v>1</v>
      </c>
      <c r="E7" s="63">
        <v>1</v>
      </c>
      <c r="F7" s="64">
        <v>11641</v>
      </c>
      <c r="G7" s="12"/>
      <c r="H7" s="16"/>
      <c r="I7" s="16"/>
      <c r="J7" s="3"/>
      <c r="K7" s="3"/>
    </row>
    <row r="8" spans="1:11" x14ac:dyDescent="0.45">
      <c r="A8" s="42" t="s">
        <v>51</v>
      </c>
      <c r="B8" s="63">
        <v>50</v>
      </c>
      <c r="C8" s="63">
        <v>30</v>
      </c>
      <c r="D8" s="63">
        <v>0</v>
      </c>
      <c r="E8" s="63">
        <v>5</v>
      </c>
      <c r="F8" s="64">
        <v>1286</v>
      </c>
      <c r="G8" s="12"/>
      <c r="H8" s="16"/>
      <c r="I8" s="16"/>
      <c r="J8" s="3"/>
      <c r="K8" s="3"/>
    </row>
    <row r="9" spans="1:11" x14ac:dyDescent="0.45">
      <c r="A9" s="43" t="s">
        <v>52</v>
      </c>
      <c r="B9" s="65">
        <v>64</v>
      </c>
      <c r="C9" s="65">
        <v>35</v>
      </c>
      <c r="D9" s="65">
        <v>0</v>
      </c>
      <c r="E9" s="65">
        <v>16</v>
      </c>
      <c r="F9" s="66">
        <v>2059</v>
      </c>
      <c r="G9" s="12"/>
      <c r="H9" s="16"/>
      <c r="I9" s="16"/>
      <c r="J9" s="3"/>
      <c r="K9" s="3"/>
    </row>
    <row r="10" spans="1:11" x14ac:dyDescent="0.45">
      <c r="A10" s="33"/>
      <c r="B10" s="63"/>
      <c r="C10" s="63"/>
      <c r="D10" s="63"/>
      <c r="E10" s="63"/>
      <c r="F10" s="67"/>
      <c r="G10" s="12"/>
      <c r="H10" s="16"/>
      <c r="I10" s="16"/>
      <c r="J10" s="3"/>
      <c r="K10" s="3"/>
    </row>
    <row r="11" spans="1:11" x14ac:dyDescent="0.45">
      <c r="A11" s="38" t="s">
        <v>69</v>
      </c>
      <c r="B11" s="69"/>
      <c r="C11" s="67"/>
      <c r="D11" s="67"/>
      <c r="E11" s="67"/>
      <c r="F11" s="67"/>
      <c r="G11" s="12"/>
      <c r="H11" s="16"/>
      <c r="I11" s="16"/>
      <c r="J11" s="3"/>
      <c r="K11" s="3"/>
    </row>
    <row r="12" spans="1:11" x14ac:dyDescent="0.45">
      <c r="A12" s="12" t="s">
        <v>70</v>
      </c>
      <c r="B12" s="58"/>
      <c r="C12" s="58"/>
      <c r="D12" s="58"/>
      <c r="E12" s="58"/>
      <c r="F12" s="58"/>
      <c r="G12" s="12"/>
      <c r="H12" s="16"/>
      <c r="I12" s="16"/>
      <c r="J12" s="3"/>
      <c r="K12" s="3"/>
    </row>
    <row r="13" spans="1:11" x14ac:dyDescent="0.45">
      <c r="A13" s="12"/>
      <c r="B13" s="58"/>
      <c r="C13" s="58"/>
      <c r="D13" s="58"/>
      <c r="E13" s="58"/>
      <c r="F13" s="58"/>
      <c r="G13" s="12"/>
      <c r="H13" s="16"/>
      <c r="I13" s="16"/>
      <c r="J13" s="3"/>
      <c r="K13" s="3"/>
    </row>
    <row r="14" spans="1:11" x14ac:dyDescent="0.45">
      <c r="A14" s="12"/>
      <c r="B14" s="58"/>
      <c r="C14" s="58"/>
      <c r="D14" s="58"/>
      <c r="E14" s="58"/>
      <c r="F14" s="58"/>
      <c r="G14" s="12"/>
      <c r="H14" s="16"/>
      <c r="I14" s="16"/>
      <c r="J14" s="3"/>
      <c r="K14" s="3"/>
    </row>
    <row r="15" spans="1:11" x14ac:dyDescent="0.45">
      <c r="A15" s="12"/>
      <c r="B15" s="58"/>
      <c r="C15" s="58"/>
      <c r="D15" s="58"/>
      <c r="E15" s="58"/>
      <c r="F15" s="58"/>
      <c r="G15" s="12"/>
      <c r="H15" s="16"/>
      <c r="I15" s="16"/>
      <c r="J15" s="3"/>
      <c r="K15" s="3"/>
    </row>
    <row r="16" spans="1:11" x14ac:dyDescent="0.45">
      <c r="A16" s="12"/>
      <c r="B16" s="58"/>
      <c r="C16" s="58"/>
      <c r="D16" s="58"/>
      <c r="E16" s="58"/>
      <c r="F16" s="58"/>
      <c r="G16" s="12"/>
      <c r="H16" s="16"/>
      <c r="I16" s="16"/>
      <c r="J16" s="3"/>
      <c r="K16" s="3"/>
    </row>
    <row r="17" spans="1:11" x14ac:dyDescent="0.45">
      <c r="A17" s="12"/>
      <c r="B17" s="58"/>
      <c r="C17" s="58"/>
      <c r="D17" s="58"/>
      <c r="E17" s="58"/>
      <c r="F17" s="58"/>
      <c r="G17" s="12"/>
      <c r="H17" s="16"/>
      <c r="I17" s="16"/>
      <c r="J17" s="3"/>
      <c r="K17" s="3"/>
    </row>
    <row r="18" spans="1:11" x14ac:dyDescent="0.45">
      <c r="A18" s="12"/>
      <c r="B18" s="58"/>
      <c r="C18" s="58"/>
      <c r="D18" s="58"/>
      <c r="E18" s="58"/>
      <c r="F18" s="58"/>
      <c r="G18" s="12"/>
      <c r="H18" s="12"/>
      <c r="I18" s="12"/>
    </row>
    <row r="19" spans="1:11" x14ac:dyDescent="0.45">
      <c r="A19" s="12"/>
      <c r="B19" s="58"/>
      <c r="C19" s="58"/>
      <c r="D19" s="58"/>
      <c r="E19" s="58"/>
      <c r="F19" s="58"/>
      <c r="G19" s="12"/>
      <c r="H19" s="12"/>
      <c r="I19" s="12"/>
    </row>
    <row r="20" spans="1:11" x14ac:dyDescent="0.45">
      <c r="A20" s="12"/>
      <c r="B20" s="58"/>
      <c r="C20" s="58"/>
      <c r="D20" s="58"/>
      <c r="E20" s="58"/>
      <c r="F20" s="58"/>
      <c r="G20" s="12"/>
      <c r="H20" s="12"/>
      <c r="I20" s="12"/>
    </row>
    <row r="21" spans="1:11" x14ac:dyDescent="0.45">
      <c r="A21" s="12"/>
      <c r="B21" s="58"/>
      <c r="C21" s="58"/>
      <c r="D21" s="58"/>
      <c r="E21" s="58"/>
      <c r="F21" s="58"/>
      <c r="G21" s="12"/>
      <c r="H21" s="12"/>
      <c r="I21" s="12"/>
    </row>
    <row r="22" spans="1:11" x14ac:dyDescent="0.45">
      <c r="A22" s="12"/>
      <c r="B22" s="58"/>
      <c r="C22" s="58"/>
      <c r="D22" s="58"/>
      <c r="E22" s="58"/>
      <c r="F22" s="58"/>
      <c r="G22" s="12"/>
      <c r="H22" s="12"/>
      <c r="I22" s="12"/>
    </row>
    <row r="23" spans="1:11" x14ac:dyDescent="0.45">
      <c r="A23" s="12"/>
      <c r="B23" s="58"/>
      <c r="C23" s="58"/>
      <c r="D23" s="58"/>
      <c r="E23" s="58"/>
      <c r="F23" s="58"/>
      <c r="G23" s="12"/>
      <c r="H23" s="12"/>
      <c r="I23" s="12"/>
    </row>
    <row r="24" spans="1:11" x14ac:dyDescent="0.45">
      <c r="A24" s="12"/>
      <c r="B24" s="58"/>
      <c r="C24" s="58"/>
      <c r="D24" s="58"/>
      <c r="E24" s="58"/>
      <c r="F24" s="58"/>
      <c r="G24" s="12"/>
      <c r="H24" s="12"/>
      <c r="I24" s="12"/>
    </row>
    <row r="25" spans="1:11" x14ac:dyDescent="0.45">
      <c r="A25" s="12"/>
      <c r="B25" s="58"/>
      <c r="C25" s="58"/>
      <c r="D25" s="58"/>
      <c r="E25" s="58"/>
      <c r="F25" s="58"/>
      <c r="G25" s="12"/>
      <c r="H25" s="12"/>
      <c r="I25" s="12"/>
    </row>
    <row r="26" spans="1:11" x14ac:dyDescent="0.45">
      <c r="A26" s="12"/>
      <c r="B26" s="58"/>
      <c r="C26" s="58"/>
      <c r="D26" s="58"/>
      <c r="E26" s="58"/>
      <c r="F26" s="58"/>
      <c r="G26" s="12"/>
      <c r="H26" s="12"/>
      <c r="I26" s="12"/>
    </row>
    <row r="27" spans="1:11" x14ac:dyDescent="0.45">
      <c r="A27" s="12"/>
      <c r="B27" s="58"/>
      <c r="C27" s="58"/>
      <c r="D27" s="58"/>
      <c r="E27" s="58"/>
      <c r="F27" s="58"/>
      <c r="G27" s="12"/>
      <c r="H27" s="12"/>
      <c r="I27" s="1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8"/>
  <sheetViews>
    <sheetView showGridLines="0" tabSelected="1" zoomScaleNormal="100" workbookViewId="0">
      <selection activeCell="E24" sqref="E24"/>
    </sheetView>
  </sheetViews>
  <sheetFormatPr defaultRowHeight="14.25" x14ac:dyDescent="0.45"/>
  <cols>
    <col min="2" max="7" width="13.19921875" customWidth="1"/>
  </cols>
  <sheetData>
    <row r="1" spans="1:15" s="17" customFormat="1" ht="54" customHeight="1" x14ac:dyDescent="0.45">
      <c r="A1" s="9" t="s">
        <v>66</v>
      </c>
    </row>
    <row r="2" spans="1:15" x14ac:dyDescent="0.45">
      <c r="A2" s="12"/>
      <c r="B2" s="12"/>
      <c r="C2" s="12"/>
      <c r="D2" s="12"/>
      <c r="E2" s="12"/>
      <c r="F2" s="12"/>
      <c r="G2" s="12"/>
    </row>
    <row r="3" spans="1:15" s="78" customFormat="1" ht="15.75" x14ac:dyDescent="0.5">
      <c r="A3" s="75" t="s">
        <v>54</v>
      </c>
      <c r="B3" s="75"/>
      <c r="C3" s="75"/>
      <c r="D3" s="75"/>
      <c r="E3" s="75"/>
      <c r="F3" s="75"/>
      <c r="G3" s="75"/>
      <c r="I3" s="4" t="s">
        <v>98</v>
      </c>
    </row>
    <row r="4" spans="1:15" s="11" customFormat="1" ht="30.75" customHeight="1" x14ac:dyDescent="0.55000000000000004">
      <c r="A4" s="21" t="s">
        <v>0</v>
      </c>
      <c r="B4" s="113" t="s">
        <v>5</v>
      </c>
      <c r="C4" s="113" t="s">
        <v>6</v>
      </c>
      <c r="D4" s="113" t="s">
        <v>7</v>
      </c>
      <c r="E4" s="113" t="s">
        <v>8</v>
      </c>
      <c r="F4" s="113" t="s">
        <v>55</v>
      </c>
      <c r="G4" s="114" t="s">
        <v>19</v>
      </c>
      <c r="H4" s="20"/>
      <c r="I4" s="152" t="s">
        <v>0</v>
      </c>
      <c r="J4" s="148" t="s">
        <v>97</v>
      </c>
      <c r="K4" s="148"/>
      <c r="L4" s="148"/>
      <c r="M4" s="148"/>
      <c r="N4" s="156"/>
      <c r="O4" s="10"/>
    </row>
    <row r="5" spans="1:15" ht="42.75" x14ac:dyDescent="0.45">
      <c r="A5" s="22" t="s">
        <v>9</v>
      </c>
      <c r="B5" s="107">
        <v>12438.21</v>
      </c>
      <c r="C5" s="107">
        <v>182.32</v>
      </c>
      <c r="D5" s="107">
        <v>1037.3900000000001</v>
      </c>
      <c r="E5" s="107">
        <v>297.5</v>
      </c>
      <c r="F5" s="107">
        <v>40.5</v>
      </c>
      <c r="G5" s="108">
        <v>13995.93</v>
      </c>
      <c r="H5" s="19"/>
      <c r="I5" s="153"/>
      <c r="J5" s="149" t="s">
        <v>5</v>
      </c>
      <c r="K5" s="149" t="s">
        <v>6</v>
      </c>
      <c r="L5" s="149" t="s">
        <v>94</v>
      </c>
      <c r="M5" s="149" t="s">
        <v>95</v>
      </c>
      <c r="N5" s="157" t="s">
        <v>96</v>
      </c>
      <c r="O5" s="3"/>
    </row>
    <row r="6" spans="1:15" x14ac:dyDescent="0.45">
      <c r="A6" s="23" t="s">
        <v>10</v>
      </c>
      <c r="B6" s="109">
        <v>12683.4</v>
      </c>
      <c r="C6" s="109">
        <v>159.16</v>
      </c>
      <c r="D6" s="109">
        <v>1014.2</v>
      </c>
      <c r="E6" s="109">
        <v>258.79000000000002</v>
      </c>
      <c r="F6" s="109">
        <v>46.91</v>
      </c>
      <c r="G6" s="110">
        <v>14162.45</v>
      </c>
      <c r="H6" s="19"/>
      <c r="I6" s="154">
        <v>2009</v>
      </c>
      <c r="J6" s="150">
        <v>519.57223051966275</v>
      </c>
      <c r="K6" s="150">
        <v>0.71072096378267502</v>
      </c>
      <c r="L6" s="150">
        <v>1.7127862264464999</v>
      </c>
      <c r="M6" s="150">
        <v>0.68674694290267524</v>
      </c>
      <c r="N6" s="158">
        <v>6.3720483047543501</v>
      </c>
      <c r="O6" s="3"/>
    </row>
    <row r="7" spans="1:15" x14ac:dyDescent="0.45">
      <c r="A7" s="23" t="s">
        <v>11</v>
      </c>
      <c r="B7" s="109">
        <v>12682.4</v>
      </c>
      <c r="C7" s="109">
        <v>170</v>
      </c>
      <c r="D7" s="109">
        <v>966.84</v>
      </c>
      <c r="E7" s="109">
        <v>295.23</v>
      </c>
      <c r="F7" s="109">
        <v>43.03</v>
      </c>
      <c r="G7" s="110">
        <v>14157.51</v>
      </c>
      <c r="H7" s="19"/>
      <c r="I7" s="154">
        <v>2010</v>
      </c>
      <c r="J7" s="150">
        <v>523.48575959879281</v>
      </c>
      <c r="K7" s="150">
        <v>0.61970147640195905</v>
      </c>
      <c r="L7" s="150">
        <v>1.6751604157042099</v>
      </c>
      <c r="M7" s="150">
        <v>0.59606864737030874</v>
      </c>
      <c r="N7" s="158">
        <v>6.8665675802557296</v>
      </c>
      <c r="O7" s="3"/>
    </row>
    <row r="8" spans="1:15" x14ac:dyDescent="0.45">
      <c r="A8" s="23" t="s">
        <v>12</v>
      </c>
      <c r="B8" s="109">
        <v>12582.15</v>
      </c>
      <c r="C8" s="109">
        <v>171.11</v>
      </c>
      <c r="D8" s="109">
        <v>825.04</v>
      </c>
      <c r="E8" s="109">
        <v>296.97000000000003</v>
      </c>
      <c r="F8" s="109">
        <v>45</v>
      </c>
      <c r="G8" s="110">
        <v>13920.28</v>
      </c>
      <c r="H8" s="19"/>
      <c r="I8" s="154">
        <v>2011</v>
      </c>
      <c r="J8" s="150">
        <v>515.3496371489457</v>
      </c>
      <c r="K8" s="150">
        <v>0.66186838747697396</v>
      </c>
      <c r="L8" s="150">
        <v>1.59788086194698</v>
      </c>
      <c r="M8" s="150">
        <v>0.68297563786231796</v>
      </c>
      <c r="N8" s="158">
        <v>7.34208445872369</v>
      </c>
      <c r="O8" s="3"/>
    </row>
    <row r="9" spans="1:15" x14ac:dyDescent="0.45">
      <c r="A9" s="23" t="s">
        <v>13</v>
      </c>
      <c r="B9" s="109">
        <v>12686.37</v>
      </c>
      <c r="C9" s="109">
        <v>164.55</v>
      </c>
      <c r="D9" s="109">
        <v>854.6</v>
      </c>
      <c r="E9" s="109">
        <v>379.5</v>
      </c>
      <c r="F9" s="109">
        <v>46.95</v>
      </c>
      <c r="G9" s="110">
        <v>14131.96</v>
      </c>
      <c r="H9" s="19"/>
      <c r="I9" s="154">
        <v>2012</v>
      </c>
      <c r="J9" s="150">
        <v>504.89762256555042</v>
      </c>
      <c r="K9" s="150">
        <v>0.66543663359124305</v>
      </c>
      <c r="L9" s="150">
        <v>1.36323802009231</v>
      </c>
      <c r="M9" s="150">
        <v>0.68649744989682582</v>
      </c>
      <c r="N9" s="158">
        <v>6.9088779159231102</v>
      </c>
      <c r="O9" s="3"/>
    </row>
    <row r="10" spans="1:15" x14ac:dyDescent="0.45">
      <c r="A10" s="23" t="s">
        <v>14</v>
      </c>
      <c r="B10" s="109">
        <v>12814.99</v>
      </c>
      <c r="C10" s="109">
        <v>159.09</v>
      </c>
      <c r="D10" s="109">
        <v>852.78</v>
      </c>
      <c r="E10" s="109">
        <v>323.64999999999998</v>
      </c>
      <c r="F10" s="109">
        <v>43.83</v>
      </c>
      <c r="G10" s="110">
        <v>14194.34</v>
      </c>
      <c r="H10" s="5"/>
      <c r="I10" s="154">
        <v>2013</v>
      </c>
      <c r="J10" s="150">
        <v>503.20641111256617</v>
      </c>
      <c r="K10" s="150">
        <v>0.64123705959786004</v>
      </c>
      <c r="L10" s="150">
        <v>1.4150024409781701</v>
      </c>
      <c r="M10" s="150">
        <v>0.88421781857433435</v>
      </c>
      <c r="N10" s="158">
        <v>6.7841207229459304</v>
      </c>
    </row>
    <row r="11" spans="1:15" x14ac:dyDescent="0.45">
      <c r="A11" s="23" t="s">
        <v>15</v>
      </c>
      <c r="B11" s="109">
        <v>13284.69</v>
      </c>
      <c r="C11" s="109">
        <v>155.07</v>
      </c>
      <c r="D11" s="109">
        <v>856.38</v>
      </c>
      <c r="E11" s="109">
        <v>434.65</v>
      </c>
      <c r="F11" s="109">
        <v>40.72</v>
      </c>
      <c r="G11" s="110">
        <v>14771.509999999998</v>
      </c>
      <c r="H11" s="5"/>
      <c r="I11" s="154">
        <v>2014</v>
      </c>
      <c r="J11" s="150">
        <v>504.7168232554817</v>
      </c>
      <c r="K11" s="150">
        <v>0.61990788987634604</v>
      </c>
      <c r="L11" s="150">
        <v>1.41188571553772</v>
      </c>
      <c r="M11" s="150">
        <v>0.74756698253316922</v>
      </c>
      <c r="N11" s="158">
        <v>6.7421155602811993</v>
      </c>
    </row>
    <row r="12" spans="1:15" x14ac:dyDescent="0.45">
      <c r="A12" s="23" t="s">
        <v>16</v>
      </c>
      <c r="B12" s="109">
        <v>13594.26</v>
      </c>
      <c r="C12" s="109">
        <v>144.47999999999999</v>
      </c>
      <c r="D12" s="109">
        <v>932.43</v>
      </c>
      <c r="E12" s="109">
        <v>302.3</v>
      </c>
      <c r="F12" s="109">
        <v>31.62</v>
      </c>
      <c r="G12" s="110">
        <v>15005.1</v>
      </c>
      <c r="H12" s="5"/>
      <c r="I12" s="154">
        <v>2015</v>
      </c>
      <c r="J12" s="150">
        <v>519.74751095163504</v>
      </c>
      <c r="K12" s="150">
        <v>0.60339020842616098</v>
      </c>
      <c r="L12" s="150">
        <v>1.4150105152649399</v>
      </c>
      <c r="M12" s="150">
        <v>1.0036780572428243</v>
      </c>
      <c r="N12" s="158">
        <v>7.2167392133421799</v>
      </c>
    </row>
    <row r="13" spans="1:15" x14ac:dyDescent="0.45">
      <c r="A13" s="24" t="s">
        <v>17</v>
      </c>
      <c r="B13" s="111">
        <v>14456.73</v>
      </c>
      <c r="C13" s="111">
        <v>124.42</v>
      </c>
      <c r="D13" s="111">
        <v>996.75</v>
      </c>
      <c r="E13" s="111">
        <v>322.89999999999998</v>
      </c>
      <c r="F13" s="111">
        <v>34.92</v>
      </c>
      <c r="G13" s="112">
        <v>15935.72</v>
      </c>
      <c r="H13" s="5"/>
      <c r="I13" s="154">
        <v>2016</v>
      </c>
      <c r="J13" s="150">
        <v>532.14</v>
      </c>
      <c r="K13" s="150">
        <v>0.56900673720441397</v>
      </c>
      <c r="L13" s="150">
        <v>1.54748979545586</v>
      </c>
      <c r="M13" s="150">
        <v>0.70311873243691436</v>
      </c>
      <c r="N13" s="158">
        <v>8.0324299297327499</v>
      </c>
    </row>
    <row r="14" spans="1:15" x14ac:dyDescent="0.45">
      <c r="A14" s="25"/>
      <c r="B14" s="25"/>
      <c r="C14" s="25"/>
      <c r="D14" s="25"/>
      <c r="E14" s="25"/>
      <c r="F14" s="25"/>
      <c r="G14" s="25"/>
      <c r="H14" s="5"/>
      <c r="I14" s="155">
        <v>2017</v>
      </c>
      <c r="J14" s="151">
        <v>546.69000000000005</v>
      </c>
      <c r="K14" s="151">
        <v>0.49</v>
      </c>
      <c r="L14" s="151">
        <v>1.65</v>
      </c>
      <c r="M14" s="151">
        <v>0.75</v>
      </c>
      <c r="N14" s="159">
        <v>8.49</v>
      </c>
    </row>
    <row r="15" spans="1:15" x14ac:dyDescent="0.45">
      <c r="A15" s="25" t="s">
        <v>92</v>
      </c>
      <c r="B15" s="25"/>
      <c r="C15" s="25"/>
      <c r="D15" s="25"/>
      <c r="E15" s="25"/>
      <c r="F15" s="25"/>
      <c r="G15" s="25"/>
      <c r="H15" s="5"/>
    </row>
    <row r="16" spans="1:15" x14ac:dyDescent="0.45">
      <c r="A16" s="5"/>
      <c r="B16" s="5"/>
      <c r="C16" s="5"/>
      <c r="D16" s="5"/>
      <c r="E16" s="5"/>
      <c r="F16" s="5"/>
      <c r="G16" s="5"/>
      <c r="H16" s="5"/>
    </row>
    <row r="17" spans="1:8" x14ac:dyDescent="0.45">
      <c r="A17" s="5"/>
      <c r="B17" s="5"/>
      <c r="C17" s="5"/>
      <c r="D17" s="5"/>
      <c r="E17" s="5"/>
      <c r="F17" s="5"/>
      <c r="G17" s="5"/>
      <c r="H17" s="5"/>
    </row>
    <row r="18" spans="1:8" x14ac:dyDescent="0.45">
      <c r="A18" s="5"/>
      <c r="B18" s="5"/>
      <c r="C18" s="5"/>
      <c r="D18" s="5"/>
      <c r="E18" s="5"/>
      <c r="F18" s="5"/>
      <c r="G18" s="5"/>
      <c r="H18" s="5"/>
    </row>
  </sheetData>
  <mergeCells count="2">
    <mergeCell ref="J4:N4"/>
    <mergeCell ref="I4:I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4"/>
  <sheetViews>
    <sheetView showGridLines="0" zoomScaleNormal="100" workbookViewId="0">
      <selection activeCell="A32" sqref="A32"/>
    </sheetView>
  </sheetViews>
  <sheetFormatPr defaultRowHeight="14.25" x14ac:dyDescent="0.45"/>
  <cols>
    <col min="1" max="1" width="6.86328125" customWidth="1"/>
    <col min="2" max="2" width="12.33203125" bestFit="1" customWidth="1"/>
    <col min="3" max="3" width="10.86328125" bestFit="1" customWidth="1"/>
    <col min="4" max="4" width="9.86328125" bestFit="1" customWidth="1"/>
    <col min="5" max="5" width="15.1328125" customWidth="1"/>
    <col min="6" max="6" width="12.1328125" bestFit="1" customWidth="1"/>
    <col min="8" max="8" width="6.53125" customWidth="1"/>
    <col min="9" max="9" width="9.1328125" style="55" bestFit="1" customWidth="1"/>
    <col min="10" max="10" width="10.86328125" style="55" bestFit="1" customWidth="1"/>
    <col min="11" max="11" width="9.1328125" style="55" bestFit="1" customWidth="1"/>
    <col min="12" max="12" width="15" style="55" customWidth="1"/>
    <col min="13" max="13" width="10.86328125" style="55" bestFit="1" customWidth="1"/>
    <col min="15" max="15" width="7.1328125" customWidth="1"/>
    <col min="16" max="16" width="10.86328125" style="55" customWidth="1"/>
    <col min="17" max="17" width="9.86328125" style="55" bestFit="1" customWidth="1"/>
    <col min="18" max="18" width="9.1328125" style="55" bestFit="1" customWidth="1"/>
    <col min="19" max="19" width="11.6640625" style="55" customWidth="1"/>
    <col min="21" max="21" width="6.33203125" customWidth="1"/>
    <col min="22" max="22" width="7.33203125" style="55" bestFit="1" customWidth="1"/>
    <col min="23" max="23" width="8.86328125" style="55" bestFit="1" customWidth="1"/>
    <col min="24" max="24" width="8.6640625" style="55" bestFit="1" customWidth="1"/>
    <col min="25" max="25" width="8.53125" style="55" bestFit="1" customWidth="1"/>
  </cols>
  <sheetData>
    <row r="1" spans="1:53" s="17" customFormat="1" ht="54" customHeight="1" x14ac:dyDescent="0.5">
      <c r="A1" s="9" t="s">
        <v>67</v>
      </c>
      <c r="I1" s="89"/>
      <c r="J1" s="89"/>
      <c r="K1" s="90"/>
      <c r="L1" s="90"/>
      <c r="M1" s="90"/>
      <c r="N1" s="18"/>
      <c r="O1" s="18"/>
      <c r="P1" s="90"/>
      <c r="Q1" s="90"/>
      <c r="R1" s="90"/>
      <c r="S1" s="90"/>
      <c r="T1" s="18"/>
      <c r="V1" s="89"/>
      <c r="W1" s="89"/>
      <c r="X1" s="89"/>
      <c r="Y1" s="89"/>
    </row>
    <row r="2" spans="1:53" s="1" customFormat="1" x14ac:dyDescent="0.45">
      <c r="A2" s="13"/>
      <c r="B2" s="13"/>
      <c r="C2" s="13"/>
      <c r="D2" s="13"/>
      <c r="E2" s="13"/>
      <c r="F2" s="30"/>
      <c r="G2" s="30"/>
      <c r="H2" s="30"/>
      <c r="I2" s="91"/>
      <c r="J2" s="91"/>
      <c r="K2" s="91"/>
      <c r="L2" s="92"/>
      <c r="M2" s="92"/>
      <c r="N2" s="31"/>
      <c r="O2" s="31"/>
      <c r="P2" s="92"/>
      <c r="Q2" s="92"/>
      <c r="R2" s="94"/>
      <c r="S2" s="95"/>
      <c r="T2" s="32"/>
      <c r="U2" s="32"/>
      <c r="V2" s="95"/>
      <c r="W2" s="95"/>
      <c r="X2" s="95"/>
      <c r="Y2" s="95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</row>
    <row r="3" spans="1:53" s="4" customFormat="1" ht="15.75" x14ac:dyDescent="0.5">
      <c r="A3" s="80" t="s">
        <v>72</v>
      </c>
      <c r="B3" s="80"/>
      <c r="C3" s="100"/>
      <c r="D3" s="80"/>
      <c r="E3" s="80"/>
      <c r="F3" s="80"/>
      <c r="G3" s="80"/>
      <c r="H3" s="80" t="s">
        <v>74</v>
      </c>
      <c r="I3" s="101"/>
      <c r="J3" s="101"/>
      <c r="K3" s="102"/>
      <c r="L3" s="101"/>
      <c r="M3" s="101"/>
      <c r="N3" s="79"/>
      <c r="O3" s="75" t="s">
        <v>76</v>
      </c>
      <c r="P3" s="101"/>
      <c r="Q3" s="102"/>
      <c r="R3" s="101"/>
      <c r="S3" s="101"/>
      <c r="T3" s="75"/>
      <c r="U3" s="75" t="s">
        <v>78</v>
      </c>
      <c r="V3" s="101"/>
      <c r="W3" s="101"/>
      <c r="X3" s="102"/>
      <c r="Y3" s="101"/>
      <c r="Z3" s="81"/>
      <c r="AA3" s="81"/>
      <c r="AB3" s="81"/>
      <c r="AC3" s="81"/>
      <c r="AD3" s="81"/>
      <c r="AE3" s="81"/>
      <c r="AF3" s="81"/>
      <c r="AG3" s="81"/>
      <c r="AH3" s="81"/>
      <c r="AI3" s="81"/>
      <c r="AJ3" s="81"/>
      <c r="AK3" s="81"/>
      <c r="AL3" s="81"/>
      <c r="AM3" s="81"/>
      <c r="AN3" s="81"/>
      <c r="AO3" s="81"/>
      <c r="AP3" s="81"/>
      <c r="AQ3" s="81"/>
      <c r="AR3" s="81"/>
      <c r="AS3" s="81"/>
      <c r="AT3" s="81"/>
      <c r="AU3" s="81"/>
      <c r="AV3" s="81"/>
      <c r="AW3" s="81"/>
      <c r="AX3" s="81"/>
      <c r="AY3" s="81"/>
      <c r="AZ3" s="81"/>
      <c r="BA3" s="81"/>
    </row>
    <row r="4" spans="1:53" s="2" customFormat="1" ht="34.5" customHeight="1" x14ac:dyDescent="0.45">
      <c r="A4" s="50" t="s">
        <v>0</v>
      </c>
      <c r="B4" s="59" t="s">
        <v>56</v>
      </c>
      <c r="C4" s="98" t="s">
        <v>57</v>
      </c>
      <c r="D4" s="59" t="s">
        <v>58</v>
      </c>
      <c r="E4" s="59" t="s">
        <v>59</v>
      </c>
      <c r="F4" s="60" t="s">
        <v>19</v>
      </c>
      <c r="G4" s="47"/>
      <c r="H4" s="54" t="s">
        <v>0</v>
      </c>
      <c r="I4" s="59" t="s">
        <v>56</v>
      </c>
      <c r="J4" s="98" t="s">
        <v>57</v>
      </c>
      <c r="K4" s="59" t="s">
        <v>58</v>
      </c>
      <c r="L4" s="59" t="s">
        <v>59</v>
      </c>
      <c r="M4" s="60" t="s">
        <v>19</v>
      </c>
      <c r="N4" s="34"/>
      <c r="O4" s="54" t="s">
        <v>0</v>
      </c>
      <c r="P4" s="59" t="s">
        <v>56</v>
      </c>
      <c r="Q4" s="98" t="s">
        <v>57</v>
      </c>
      <c r="R4" s="59" t="s">
        <v>58</v>
      </c>
      <c r="S4" s="60" t="s">
        <v>19</v>
      </c>
      <c r="T4" s="35"/>
      <c r="U4" s="54" t="s">
        <v>0</v>
      </c>
      <c r="V4" s="59" t="s">
        <v>56</v>
      </c>
      <c r="W4" s="98" t="s">
        <v>57</v>
      </c>
      <c r="X4" s="59" t="s">
        <v>58</v>
      </c>
      <c r="Y4" s="60" t="s">
        <v>19</v>
      </c>
      <c r="Z4" s="99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</row>
    <row r="5" spans="1:53" x14ac:dyDescent="0.45">
      <c r="A5" s="45">
        <v>2009</v>
      </c>
      <c r="B5" s="119">
        <v>2613128</v>
      </c>
      <c r="C5" s="119">
        <v>485023</v>
      </c>
      <c r="D5" s="119">
        <v>57</v>
      </c>
      <c r="E5" s="119">
        <v>1629</v>
      </c>
      <c r="F5" s="120">
        <v>3099837</v>
      </c>
      <c r="G5" s="115"/>
      <c r="H5" s="116">
        <v>2009</v>
      </c>
      <c r="I5" s="123">
        <v>4165</v>
      </c>
      <c r="J5" s="123">
        <v>134053</v>
      </c>
      <c r="K5" s="123">
        <v>77</v>
      </c>
      <c r="L5" s="123">
        <v>0</v>
      </c>
      <c r="M5" s="124">
        <v>138295</v>
      </c>
      <c r="N5" s="34"/>
      <c r="O5" s="45">
        <v>2009</v>
      </c>
      <c r="P5" s="105">
        <v>29919.765730700001</v>
      </c>
      <c r="Q5" s="105">
        <v>7405.7800844000003</v>
      </c>
      <c r="R5" s="105">
        <v>0.22792079570000001</v>
      </c>
      <c r="S5" s="103">
        <v>37325.773735895702</v>
      </c>
      <c r="T5" s="33"/>
      <c r="U5" s="45">
        <v>2009</v>
      </c>
      <c r="V5" s="127">
        <v>19.594696219599999</v>
      </c>
      <c r="W5" s="127">
        <v>2743.2659222299999</v>
      </c>
      <c r="X5" s="127">
        <v>21.059540255399998</v>
      </c>
      <c r="Y5" s="128">
        <v>2783.9201587049997</v>
      </c>
      <c r="Z5" s="27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</row>
    <row r="6" spans="1:53" x14ac:dyDescent="0.45">
      <c r="A6" s="45">
        <v>2010</v>
      </c>
      <c r="B6" s="119">
        <v>2630491</v>
      </c>
      <c r="C6" s="119">
        <v>490211</v>
      </c>
      <c r="D6" s="119">
        <v>67</v>
      </c>
      <c r="E6" s="119">
        <v>1580</v>
      </c>
      <c r="F6" s="120">
        <v>3122349</v>
      </c>
      <c r="G6" s="117"/>
      <c r="H6" s="116">
        <v>2010</v>
      </c>
      <c r="I6" s="123">
        <v>3913</v>
      </c>
      <c r="J6" s="123">
        <v>133065</v>
      </c>
      <c r="K6" s="123">
        <v>77</v>
      </c>
      <c r="L6" s="123">
        <v>0</v>
      </c>
      <c r="M6" s="124">
        <v>137055</v>
      </c>
      <c r="N6" s="34"/>
      <c r="O6" s="45">
        <v>2010</v>
      </c>
      <c r="P6" s="105">
        <v>29820.1441442</v>
      </c>
      <c r="Q6" s="105">
        <v>7475.0110912999999</v>
      </c>
      <c r="R6" s="105">
        <v>0.23218739020000001</v>
      </c>
      <c r="S6" s="103">
        <v>37295.387422890199</v>
      </c>
      <c r="T6" s="33"/>
      <c r="U6" s="45">
        <v>2010</v>
      </c>
      <c r="V6" s="127">
        <v>18.366069967800001</v>
      </c>
      <c r="W6" s="127">
        <v>2752.0550838200002</v>
      </c>
      <c r="X6" s="127">
        <v>20.198420519000003</v>
      </c>
      <c r="Y6" s="128">
        <v>2790.6195743068001</v>
      </c>
      <c r="Z6" s="28"/>
    </row>
    <row r="7" spans="1:53" x14ac:dyDescent="0.45">
      <c r="A7" s="45">
        <v>2011</v>
      </c>
      <c r="B7" s="119">
        <v>2621173</v>
      </c>
      <c r="C7" s="119">
        <v>494755</v>
      </c>
      <c r="D7" s="119">
        <v>81</v>
      </c>
      <c r="E7" s="119">
        <v>1506</v>
      </c>
      <c r="F7" s="120">
        <v>3117515</v>
      </c>
      <c r="G7" s="117"/>
      <c r="H7" s="116">
        <v>2011</v>
      </c>
      <c r="I7" s="123">
        <v>3714</v>
      </c>
      <c r="J7" s="123">
        <v>132126</v>
      </c>
      <c r="K7" s="123">
        <v>76</v>
      </c>
      <c r="L7" s="123">
        <v>0</v>
      </c>
      <c r="M7" s="124">
        <v>135916</v>
      </c>
      <c r="N7" s="34"/>
      <c r="O7" s="45">
        <v>2011</v>
      </c>
      <c r="P7" s="105">
        <v>29329.749897100002</v>
      </c>
      <c r="Q7" s="105">
        <v>7510.4965216000001</v>
      </c>
      <c r="R7" s="105">
        <v>0.3104327697</v>
      </c>
      <c r="S7" s="103">
        <v>36840.556851469701</v>
      </c>
      <c r="T7" s="33"/>
      <c r="U7" s="45">
        <v>2011</v>
      </c>
      <c r="V7" s="127">
        <v>15.8392566306</v>
      </c>
      <c r="W7" s="127">
        <v>2760.4587055900001</v>
      </c>
      <c r="X7" s="127">
        <v>17.593912562299998</v>
      </c>
      <c r="Y7" s="128">
        <v>2793.8918747829002</v>
      </c>
      <c r="Z7" s="28"/>
    </row>
    <row r="8" spans="1:53" x14ac:dyDescent="0.45">
      <c r="A8" s="45">
        <v>2012</v>
      </c>
      <c r="B8" s="119">
        <v>2652300</v>
      </c>
      <c r="C8" s="119">
        <v>511847</v>
      </c>
      <c r="D8" s="119">
        <v>107</v>
      </c>
      <c r="E8" s="119">
        <v>1490</v>
      </c>
      <c r="F8" s="120">
        <v>3165744</v>
      </c>
      <c r="G8" s="117"/>
      <c r="H8" s="116">
        <v>2012</v>
      </c>
      <c r="I8" s="123">
        <v>3553</v>
      </c>
      <c r="J8" s="123">
        <v>132414</v>
      </c>
      <c r="K8" s="123">
        <v>73</v>
      </c>
      <c r="L8" s="123">
        <v>0</v>
      </c>
      <c r="M8" s="124">
        <v>136040</v>
      </c>
      <c r="N8" s="34"/>
      <c r="O8" s="45">
        <v>2012</v>
      </c>
      <c r="P8" s="105">
        <v>29219.642099299999</v>
      </c>
      <c r="Q8" s="105">
        <v>7697.0607436999999</v>
      </c>
      <c r="R8" s="105">
        <v>0.51543567180000005</v>
      </c>
      <c r="S8" s="103">
        <v>36917.218278671797</v>
      </c>
      <c r="T8" s="33"/>
      <c r="U8" s="45">
        <v>2012</v>
      </c>
      <c r="V8" s="127">
        <v>14.0828724241</v>
      </c>
      <c r="W8" s="127">
        <v>2759.5191245999999</v>
      </c>
      <c r="X8" s="127">
        <v>15.552519185</v>
      </c>
      <c r="Y8" s="128">
        <v>2789.1545162091002</v>
      </c>
      <c r="Z8" s="28"/>
    </row>
    <row r="9" spans="1:53" x14ac:dyDescent="0.45">
      <c r="A9" s="45">
        <v>2013</v>
      </c>
      <c r="B9" s="119">
        <v>2702548</v>
      </c>
      <c r="C9" s="119">
        <v>539277</v>
      </c>
      <c r="D9" s="119">
        <v>144</v>
      </c>
      <c r="E9" s="119">
        <v>1488</v>
      </c>
      <c r="F9" s="120">
        <v>3243457</v>
      </c>
      <c r="G9" s="117"/>
      <c r="H9" s="116">
        <v>2013</v>
      </c>
      <c r="I9" s="123">
        <v>3493</v>
      </c>
      <c r="J9" s="123">
        <v>134685</v>
      </c>
      <c r="K9" s="123">
        <v>73</v>
      </c>
      <c r="L9" s="123">
        <v>1</v>
      </c>
      <c r="M9" s="124">
        <v>138252</v>
      </c>
      <c r="N9" s="34"/>
      <c r="O9" s="45">
        <v>2013</v>
      </c>
      <c r="P9" s="105">
        <v>29382.668684199998</v>
      </c>
      <c r="Q9" s="105">
        <v>8085.0102215000006</v>
      </c>
      <c r="R9" s="105">
        <v>0.6028966322</v>
      </c>
      <c r="S9" s="103">
        <v>37468.281802332196</v>
      </c>
      <c r="T9" s="33"/>
      <c r="U9" s="45">
        <v>2013</v>
      </c>
      <c r="V9" s="127">
        <v>12.698879505899999</v>
      </c>
      <c r="W9" s="127">
        <v>2823.7173015499998</v>
      </c>
      <c r="X9" s="127">
        <v>14.1311280128</v>
      </c>
      <c r="Y9" s="128">
        <v>2850.5473090687001</v>
      </c>
      <c r="Z9" s="28"/>
    </row>
    <row r="10" spans="1:53" x14ac:dyDescent="0.45">
      <c r="A10" s="45">
        <v>2014</v>
      </c>
      <c r="B10" s="119">
        <v>2785515</v>
      </c>
      <c r="C10" s="119">
        <v>571634</v>
      </c>
      <c r="D10" s="119">
        <v>470</v>
      </c>
      <c r="E10" s="119">
        <v>1517</v>
      </c>
      <c r="F10" s="120">
        <v>3359136</v>
      </c>
      <c r="G10" s="117"/>
      <c r="H10" s="116">
        <v>2014</v>
      </c>
      <c r="I10" s="123">
        <v>3420</v>
      </c>
      <c r="J10" s="123">
        <v>138489</v>
      </c>
      <c r="K10" s="123">
        <v>73</v>
      </c>
      <c r="L10" s="123">
        <v>1</v>
      </c>
      <c r="M10" s="124">
        <v>141983</v>
      </c>
      <c r="N10" s="34"/>
      <c r="O10" s="45">
        <v>2014</v>
      </c>
      <c r="P10" s="105">
        <v>29838.9116841</v>
      </c>
      <c r="Q10" s="105">
        <v>8555.5444162999993</v>
      </c>
      <c r="R10" s="105">
        <v>1.1909776408999999</v>
      </c>
      <c r="S10" s="103">
        <v>38395.6470780409</v>
      </c>
      <c r="T10" s="33"/>
      <c r="U10" s="45">
        <v>2014</v>
      </c>
      <c r="V10" s="127">
        <v>11.844926967499999</v>
      </c>
      <c r="W10" s="127">
        <v>2928.1064004</v>
      </c>
      <c r="X10" s="127">
        <v>13.349492485599999</v>
      </c>
      <c r="Y10" s="128">
        <v>2953.3008198531002</v>
      </c>
      <c r="Z10" s="28"/>
    </row>
    <row r="11" spans="1:53" x14ac:dyDescent="0.45">
      <c r="A11" s="45">
        <v>2015</v>
      </c>
      <c r="B11" s="119">
        <v>2873086</v>
      </c>
      <c r="C11" s="119">
        <v>607069</v>
      </c>
      <c r="D11" s="119">
        <v>973</v>
      </c>
      <c r="E11" s="119">
        <v>1531</v>
      </c>
      <c r="F11" s="120">
        <v>3482659</v>
      </c>
      <c r="G11" s="117"/>
      <c r="H11" s="116">
        <v>2015</v>
      </c>
      <c r="I11" s="123">
        <v>3353</v>
      </c>
      <c r="J11" s="123">
        <v>142230</v>
      </c>
      <c r="K11" s="123">
        <v>72</v>
      </c>
      <c r="L11" s="123">
        <v>1</v>
      </c>
      <c r="M11" s="124">
        <v>145656</v>
      </c>
      <c r="N11" s="34"/>
      <c r="O11" s="45">
        <v>2015</v>
      </c>
      <c r="P11" s="105">
        <v>30762.915750800003</v>
      </c>
      <c r="Q11" s="105">
        <v>9089.3604871999996</v>
      </c>
      <c r="R11" s="105">
        <v>3.1785771963</v>
      </c>
      <c r="S11" s="103">
        <v>39855.454815196303</v>
      </c>
      <c r="T11" s="33"/>
      <c r="U11" s="45">
        <v>2015</v>
      </c>
      <c r="V11" s="127">
        <v>10.8693635594</v>
      </c>
      <c r="W11" s="127">
        <v>2994.5977906200001</v>
      </c>
      <c r="X11" s="127">
        <v>12.3694735691</v>
      </c>
      <c r="Y11" s="128">
        <v>3017.8366277485002</v>
      </c>
      <c r="Z11" s="28"/>
    </row>
    <row r="12" spans="1:53" x14ac:dyDescent="0.45">
      <c r="A12" s="45">
        <v>2016</v>
      </c>
      <c r="B12" s="119">
        <v>2975866</v>
      </c>
      <c r="C12" s="119">
        <v>652032</v>
      </c>
      <c r="D12" s="119">
        <v>2473</v>
      </c>
      <c r="E12" s="119">
        <v>1467</v>
      </c>
      <c r="F12" s="120">
        <v>3631838</v>
      </c>
      <c r="G12" s="117"/>
      <c r="H12" s="116">
        <v>2016</v>
      </c>
      <c r="I12" s="123">
        <v>3271</v>
      </c>
      <c r="J12" s="123">
        <v>146236</v>
      </c>
      <c r="K12" s="123">
        <v>72</v>
      </c>
      <c r="L12" s="123">
        <v>3</v>
      </c>
      <c r="M12" s="124">
        <v>149582</v>
      </c>
      <c r="N12" s="33"/>
      <c r="O12" s="45">
        <v>2016</v>
      </c>
      <c r="P12" s="105">
        <v>32006.598733999999</v>
      </c>
      <c r="Q12" s="105">
        <v>9794.640793300001</v>
      </c>
      <c r="R12" s="105">
        <v>9.5045490663999992</v>
      </c>
      <c r="S12" s="103">
        <v>41810.744076366398</v>
      </c>
      <c r="T12" s="33"/>
      <c r="U12" s="45">
        <v>2016</v>
      </c>
      <c r="V12" s="127">
        <v>10.774798555099999</v>
      </c>
      <c r="W12" s="127">
        <v>3089.8819021599998</v>
      </c>
      <c r="X12" s="127">
        <v>12.252581330499998</v>
      </c>
      <c r="Y12" s="128">
        <v>3112.9092820455999</v>
      </c>
      <c r="Z12" s="28"/>
    </row>
    <row r="13" spans="1:53" x14ac:dyDescent="0.45">
      <c r="A13" s="45">
        <v>2017</v>
      </c>
      <c r="B13" s="119">
        <v>3078667</v>
      </c>
      <c r="C13" s="119">
        <v>704346</v>
      </c>
      <c r="D13" s="119">
        <v>6130</v>
      </c>
      <c r="E13" s="119">
        <v>1395</v>
      </c>
      <c r="F13" s="120">
        <v>3790538</v>
      </c>
      <c r="G13" s="117"/>
      <c r="H13" s="116">
        <v>2017</v>
      </c>
      <c r="I13" s="123">
        <v>3212</v>
      </c>
      <c r="J13" s="123">
        <v>151587</v>
      </c>
      <c r="K13" s="123">
        <v>73</v>
      </c>
      <c r="L13" s="123">
        <v>8</v>
      </c>
      <c r="M13" s="124">
        <v>154880</v>
      </c>
      <c r="N13" s="35"/>
      <c r="O13" s="45">
        <v>2017</v>
      </c>
      <c r="P13" s="105">
        <v>32838.427699799999</v>
      </c>
      <c r="Q13" s="105">
        <v>10485.7291998</v>
      </c>
      <c r="R13" s="105">
        <v>31.39335741</v>
      </c>
      <c r="S13" s="103">
        <v>43355.55025701</v>
      </c>
      <c r="T13" s="33"/>
      <c r="U13" s="45">
        <v>2017</v>
      </c>
      <c r="V13" s="127">
        <v>10.479771936900001</v>
      </c>
      <c r="W13" s="127">
        <v>3253.2715889000001</v>
      </c>
      <c r="X13" s="127">
        <v>11.966402565400001</v>
      </c>
      <c r="Y13" s="128">
        <v>3275.7177634023001</v>
      </c>
      <c r="Z13" s="28"/>
      <c r="AV13" s="3"/>
    </row>
    <row r="14" spans="1:53" x14ac:dyDescent="0.45">
      <c r="A14" s="46">
        <v>2018</v>
      </c>
      <c r="B14" s="121">
        <v>3155418</v>
      </c>
      <c r="C14" s="121">
        <v>752082</v>
      </c>
      <c r="D14" s="121">
        <v>11590</v>
      </c>
      <c r="E14" s="121">
        <v>1334</v>
      </c>
      <c r="F14" s="122">
        <v>3920424</v>
      </c>
      <c r="G14" s="117"/>
      <c r="H14" s="118">
        <v>2018</v>
      </c>
      <c r="I14" s="125">
        <v>3195</v>
      </c>
      <c r="J14" s="125">
        <v>156892</v>
      </c>
      <c r="K14" s="125">
        <v>91</v>
      </c>
      <c r="L14" s="125">
        <v>37</v>
      </c>
      <c r="M14" s="126">
        <v>160215</v>
      </c>
      <c r="N14" s="36"/>
      <c r="O14" s="46">
        <v>2018</v>
      </c>
      <c r="P14" s="106">
        <v>33526.950216000005</v>
      </c>
      <c r="Q14" s="106">
        <v>11269.7586056</v>
      </c>
      <c r="R14" s="106">
        <v>77.248047052999993</v>
      </c>
      <c r="S14" s="104">
        <v>44873.956868653004</v>
      </c>
      <c r="T14" s="33"/>
      <c r="U14" s="46">
        <v>2018</v>
      </c>
      <c r="V14" s="129">
        <v>10.1696070983</v>
      </c>
      <c r="W14" s="129">
        <v>3374.4501685300002</v>
      </c>
      <c r="X14" s="129">
        <v>11.8271551802</v>
      </c>
      <c r="Y14" s="130">
        <v>3396.4469308084999</v>
      </c>
      <c r="Z14" s="28"/>
    </row>
    <row r="15" spans="1:53" x14ac:dyDescent="0.45">
      <c r="A15" s="37"/>
      <c r="B15" s="83"/>
      <c r="C15" s="84"/>
      <c r="D15" s="83"/>
      <c r="E15" s="83"/>
      <c r="F15" s="83"/>
      <c r="G15" s="33"/>
      <c r="H15" s="37"/>
      <c r="I15" s="83"/>
      <c r="J15" s="83"/>
      <c r="K15" s="83"/>
      <c r="L15" s="83"/>
      <c r="M15" s="83"/>
      <c r="N15" s="36"/>
      <c r="O15" s="37"/>
      <c r="P15" s="83"/>
      <c r="Q15" s="84"/>
      <c r="R15" s="83"/>
      <c r="S15" s="83"/>
      <c r="T15" s="33"/>
      <c r="U15" s="37"/>
      <c r="V15" s="83"/>
      <c r="W15" s="83"/>
      <c r="X15" s="83"/>
      <c r="Y15" s="83"/>
      <c r="Z15" s="28"/>
    </row>
    <row r="16" spans="1:53" x14ac:dyDescent="0.45">
      <c r="A16" s="37"/>
      <c r="B16" s="83"/>
      <c r="C16" s="84"/>
      <c r="D16" s="83"/>
      <c r="E16" s="83"/>
      <c r="F16" s="83"/>
      <c r="G16" s="33"/>
      <c r="H16" s="37"/>
      <c r="I16" s="83"/>
      <c r="J16" s="83"/>
      <c r="K16" s="83"/>
      <c r="L16" s="83"/>
      <c r="M16" s="83"/>
      <c r="N16" s="36"/>
      <c r="O16" s="37"/>
      <c r="P16" s="83"/>
      <c r="Q16" s="84"/>
      <c r="R16" s="83"/>
      <c r="S16" s="83"/>
      <c r="T16" s="33"/>
      <c r="U16" s="37"/>
      <c r="V16" s="83"/>
      <c r="W16" s="83"/>
      <c r="X16" s="83"/>
      <c r="Y16" s="83"/>
      <c r="Z16" s="28"/>
    </row>
    <row r="17" spans="1:26" ht="15.75" x14ac:dyDescent="0.5">
      <c r="A17" s="80" t="s">
        <v>73</v>
      </c>
      <c r="B17" s="83"/>
      <c r="C17" s="84"/>
      <c r="D17" s="83"/>
      <c r="E17" s="83"/>
      <c r="F17" s="83"/>
      <c r="G17" s="33"/>
      <c r="H17" s="80" t="s">
        <v>75</v>
      </c>
      <c r="I17" s="83"/>
      <c r="J17" s="83"/>
      <c r="K17" s="83"/>
      <c r="L17" s="83"/>
      <c r="M17" s="83"/>
      <c r="N17" s="36"/>
      <c r="O17" s="75" t="s">
        <v>77</v>
      </c>
      <c r="P17" s="83"/>
      <c r="Q17" s="84"/>
      <c r="R17" s="83"/>
      <c r="S17" s="83"/>
      <c r="T17" s="33"/>
      <c r="U17" s="75" t="s">
        <v>79</v>
      </c>
      <c r="V17" s="83"/>
      <c r="W17" s="83"/>
      <c r="X17" s="83"/>
      <c r="Y17" s="83"/>
      <c r="Z17" s="28"/>
    </row>
    <row r="18" spans="1:26" s="2" customFormat="1" ht="36.5" customHeight="1" x14ac:dyDescent="0.45">
      <c r="A18" s="54" t="s">
        <v>0</v>
      </c>
      <c r="B18" s="59" t="s">
        <v>60</v>
      </c>
      <c r="C18" s="98" t="s">
        <v>61</v>
      </c>
      <c r="D18" s="59" t="s">
        <v>62</v>
      </c>
      <c r="E18" s="59" t="s">
        <v>63</v>
      </c>
      <c r="F18" s="60" t="s">
        <v>64</v>
      </c>
      <c r="G18" s="35"/>
      <c r="H18" s="54" t="s">
        <v>0</v>
      </c>
      <c r="I18" s="59" t="s">
        <v>60</v>
      </c>
      <c r="J18" s="98" t="s">
        <v>61</v>
      </c>
      <c r="K18" s="59" t="s">
        <v>62</v>
      </c>
      <c r="L18" s="59" t="s">
        <v>63</v>
      </c>
      <c r="M18" s="60" t="s">
        <v>64</v>
      </c>
      <c r="N18" s="36"/>
      <c r="O18" s="54" t="s">
        <v>0</v>
      </c>
      <c r="P18" s="59" t="s">
        <v>60</v>
      </c>
      <c r="Q18" s="98" t="s">
        <v>61</v>
      </c>
      <c r="R18" s="59" t="s">
        <v>62</v>
      </c>
      <c r="S18" s="60" t="s">
        <v>64</v>
      </c>
      <c r="T18" s="35"/>
      <c r="U18" s="54" t="s">
        <v>0</v>
      </c>
      <c r="V18" s="59" t="s">
        <v>60</v>
      </c>
      <c r="W18" s="98" t="s">
        <v>61</v>
      </c>
      <c r="X18" s="59" t="s">
        <v>62</v>
      </c>
      <c r="Y18" s="60" t="s">
        <v>64</v>
      </c>
      <c r="Z18" s="6"/>
    </row>
    <row r="19" spans="1:26" x14ac:dyDescent="0.45">
      <c r="A19" s="45">
        <v>2009</v>
      </c>
      <c r="B19" s="85">
        <f t="shared" ref="B19:E28" si="0">B5/$F5%</f>
        <v>84.298884102615716</v>
      </c>
      <c r="C19" s="85">
        <f t="shared" si="0"/>
        <v>15.646725940751079</v>
      </c>
      <c r="D19" s="85">
        <f t="shared" si="0"/>
        <v>1.8388063630442504E-3</v>
      </c>
      <c r="E19" s="85">
        <f t="shared" si="0"/>
        <v>5.2551150270159365E-2</v>
      </c>
      <c r="F19" s="86">
        <f t="shared" ref="F19:F28" si="1">SUM(B19:E19)</f>
        <v>100</v>
      </c>
      <c r="G19" s="33"/>
      <c r="H19" s="45">
        <v>2009</v>
      </c>
      <c r="I19" s="85">
        <f t="shared" ref="I19:L28" si="2">I5/$M5%</f>
        <v>3.0116779348494158</v>
      </c>
      <c r="J19" s="85">
        <f t="shared" si="2"/>
        <v>96.932643985682773</v>
      </c>
      <c r="K19" s="85">
        <f t="shared" si="2"/>
        <v>5.5678079467804328E-2</v>
      </c>
      <c r="L19" s="85">
        <f t="shared" si="2"/>
        <v>0</v>
      </c>
      <c r="M19" s="86">
        <f t="shared" ref="M19:M28" si="3">SUM(I19:L19)</f>
        <v>100</v>
      </c>
      <c r="N19" s="36"/>
      <c r="O19" s="45">
        <v>2009</v>
      </c>
      <c r="P19" s="85">
        <v>80.158460859785365</v>
      </c>
      <c r="Q19" s="85">
        <v>19.840928514438161</v>
      </c>
      <c r="R19" s="85">
        <v>6.1062577647469265E-4</v>
      </c>
      <c r="S19" s="96">
        <v>100</v>
      </c>
      <c r="T19" s="33"/>
      <c r="U19" s="45">
        <v>2009</v>
      </c>
      <c r="V19" s="85">
        <v>0.70385266467968288</v>
      </c>
      <c r="W19" s="85">
        <v>98.53967663735331</v>
      </c>
      <c r="X19" s="85">
        <v>0.75647069796700972</v>
      </c>
      <c r="Y19" s="96">
        <v>100</v>
      </c>
      <c r="Z19" s="28"/>
    </row>
    <row r="20" spans="1:26" x14ac:dyDescent="0.45">
      <c r="A20" s="45">
        <v>2010</v>
      </c>
      <c r="B20" s="85">
        <f t="shared" si="0"/>
        <v>84.247180568219633</v>
      </c>
      <c r="C20" s="85">
        <f t="shared" si="0"/>
        <v>15.700070683962618</v>
      </c>
      <c r="D20" s="85">
        <f t="shared" si="0"/>
        <v>2.1458203423127906E-3</v>
      </c>
      <c r="E20" s="85">
        <f t="shared" si="0"/>
        <v>5.060292747543596E-2</v>
      </c>
      <c r="F20" s="86">
        <f t="shared" si="1"/>
        <v>100</v>
      </c>
      <c r="G20" s="33"/>
      <c r="H20" s="45">
        <v>2010</v>
      </c>
      <c r="I20" s="85">
        <f t="shared" si="2"/>
        <v>2.8550581883185582</v>
      </c>
      <c r="J20" s="85">
        <f t="shared" si="2"/>
        <v>97.088759986866592</v>
      </c>
      <c r="K20" s="85">
        <f t="shared" si="2"/>
        <v>5.6181824814855355E-2</v>
      </c>
      <c r="L20" s="85">
        <f t="shared" si="2"/>
        <v>0</v>
      </c>
      <c r="M20" s="86">
        <f t="shared" si="3"/>
        <v>100</v>
      </c>
      <c r="N20" s="36"/>
      <c r="O20" s="45">
        <v>2010</v>
      </c>
      <c r="P20" s="85">
        <v>79.956654709257052</v>
      </c>
      <c r="Q20" s="85">
        <v>20.042722727454979</v>
      </c>
      <c r="R20" s="85">
        <v>6.2256328796706374E-4</v>
      </c>
      <c r="S20" s="96">
        <v>100</v>
      </c>
      <c r="T20" s="33"/>
      <c r="U20" s="45">
        <v>2010</v>
      </c>
      <c r="V20" s="85">
        <v>0.65813592568819412</v>
      </c>
      <c r="W20" s="85">
        <v>98.618067082956685</v>
      </c>
      <c r="X20" s="85">
        <v>0.72379699135513176</v>
      </c>
      <c r="Y20" s="96">
        <v>100</v>
      </c>
      <c r="Z20" s="28"/>
    </row>
    <row r="21" spans="1:26" x14ac:dyDescent="0.45">
      <c r="A21" s="45">
        <v>2011</v>
      </c>
      <c r="B21" s="85">
        <f t="shared" si="0"/>
        <v>84.078921833575777</v>
      </c>
      <c r="C21" s="85">
        <f t="shared" si="0"/>
        <v>15.870172236540963</v>
      </c>
      <c r="D21" s="85">
        <f t="shared" si="0"/>
        <v>2.5982232643628018E-3</v>
      </c>
      <c r="E21" s="85">
        <f t="shared" si="0"/>
        <v>4.8307706618893574E-2</v>
      </c>
      <c r="F21" s="86">
        <f t="shared" si="1"/>
        <v>100</v>
      </c>
      <c r="G21" s="33"/>
      <c r="H21" s="45">
        <v>2011</v>
      </c>
      <c r="I21" s="85">
        <f t="shared" si="2"/>
        <v>2.7325701168368695</v>
      </c>
      <c r="J21" s="85">
        <f t="shared" si="2"/>
        <v>97.211512993319403</v>
      </c>
      <c r="K21" s="85">
        <f t="shared" si="2"/>
        <v>5.5916889843727002E-2</v>
      </c>
      <c r="L21" s="85">
        <f t="shared" si="2"/>
        <v>0</v>
      </c>
      <c r="M21" s="86">
        <f t="shared" si="3"/>
        <v>100</v>
      </c>
      <c r="N21" s="36"/>
      <c r="O21" s="45">
        <v>2011</v>
      </c>
      <c r="P21" s="85">
        <v>79.61266713570302</v>
      </c>
      <c r="Q21" s="85">
        <v>20.386490225650267</v>
      </c>
      <c r="R21" s="85">
        <v>8.4263864672722976E-4</v>
      </c>
      <c r="S21" s="96">
        <v>100</v>
      </c>
      <c r="T21" s="33"/>
      <c r="U21" s="45">
        <v>2011</v>
      </c>
      <c r="V21" s="85">
        <v>0.56692446739123681</v>
      </c>
      <c r="W21" s="85">
        <v>98.803347778249361</v>
      </c>
      <c r="X21" s="85">
        <v>0.62972775435939643</v>
      </c>
      <c r="Y21" s="96">
        <v>100</v>
      </c>
      <c r="Z21" s="28"/>
    </row>
    <row r="22" spans="1:26" x14ac:dyDescent="0.45">
      <c r="A22" s="45">
        <v>2012</v>
      </c>
      <c r="B22" s="85">
        <f t="shared" si="0"/>
        <v>83.78125331675588</v>
      </c>
      <c r="C22" s="85">
        <f t="shared" si="0"/>
        <v>16.168300405844565</v>
      </c>
      <c r="D22" s="85">
        <f t="shared" si="0"/>
        <v>3.3799321739218335E-3</v>
      </c>
      <c r="E22" s="85">
        <f t="shared" si="0"/>
        <v>4.7066345225640481E-2</v>
      </c>
      <c r="F22" s="86">
        <f t="shared" si="1"/>
        <v>100.00000000000001</v>
      </c>
      <c r="G22" s="33"/>
      <c r="H22" s="45">
        <v>2012</v>
      </c>
      <c r="I22" s="85">
        <f t="shared" si="2"/>
        <v>2.6117318435754187</v>
      </c>
      <c r="J22" s="85">
        <f t="shared" si="2"/>
        <v>97.334607468391638</v>
      </c>
      <c r="K22" s="85">
        <f t="shared" si="2"/>
        <v>5.3660688032931489E-2</v>
      </c>
      <c r="L22" s="85">
        <f t="shared" si="2"/>
        <v>0</v>
      </c>
      <c r="M22" s="86">
        <f t="shared" si="3"/>
        <v>99.999999999999986</v>
      </c>
      <c r="N22" s="36"/>
      <c r="O22" s="45">
        <v>2012</v>
      </c>
      <c r="P22" s="85">
        <v>79.149089399785794</v>
      </c>
      <c r="Q22" s="85">
        <v>20.84951440706687</v>
      </c>
      <c r="R22" s="85">
        <v>1.396193147352554E-3</v>
      </c>
      <c r="S22" s="96">
        <v>100.00000000000001</v>
      </c>
      <c r="T22" s="33"/>
      <c r="U22" s="45">
        <v>2012</v>
      </c>
      <c r="V22" s="85">
        <v>0.50491546245493912</v>
      </c>
      <c r="W22" s="85">
        <v>98.937477596279621</v>
      </c>
      <c r="X22" s="85">
        <v>0.55760694126542398</v>
      </c>
      <c r="Y22" s="96">
        <v>100</v>
      </c>
      <c r="Z22" s="28"/>
    </row>
    <row r="23" spans="1:26" x14ac:dyDescent="0.45">
      <c r="A23" s="45">
        <v>2013</v>
      </c>
      <c r="B23" s="85">
        <f t="shared" si="0"/>
        <v>83.323071648552769</v>
      </c>
      <c r="C23" s="85">
        <f t="shared" si="0"/>
        <v>16.626611667736</v>
      </c>
      <c r="D23" s="85">
        <f t="shared" si="0"/>
        <v>4.4397073862856825E-3</v>
      </c>
      <c r="E23" s="85">
        <f t="shared" si="0"/>
        <v>4.5876976324952051E-2</v>
      </c>
      <c r="F23" s="86">
        <f t="shared" si="1"/>
        <v>100</v>
      </c>
      <c r="G23" s="33"/>
      <c r="H23" s="45">
        <v>2013</v>
      </c>
      <c r="I23" s="85">
        <f t="shared" si="2"/>
        <v>2.5265457280907331</v>
      </c>
      <c r="J23" s="85">
        <f t="shared" si="2"/>
        <v>97.419928825622776</v>
      </c>
      <c r="K23" s="85">
        <f t="shared" si="2"/>
        <v>5.2802129444781992E-2</v>
      </c>
      <c r="L23" s="85">
        <f t="shared" si="2"/>
        <v>7.2331684170934241E-4</v>
      </c>
      <c r="M23" s="86">
        <f t="shared" si="3"/>
        <v>100.00000000000001</v>
      </c>
      <c r="N23" s="36"/>
      <c r="O23" s="45">
        <v>2013</v>
      </c>
      <c r="P23" s="85">
        <v>78.420112347855479</v>
      </c>
      <c r="Q23" s="85">
        <v>21.578278566797671</v>
      </c>
      <c r="R23" s="85">
        <v>1.6090853468558918E-3</v>
      </c>
      <c r="S23" s="96">
        <v>100</v>
      </c>
      <c r="T23" s="33"/>
      <c r="U23" s="45">
        <v>2013</v>
      </c>
      <c r="V23" s="85">
        <v>0.44548916853615872</v>
      </c>
      <c r="W23" s="85">
        <v>99.058776978254542</v>
      </c>
      <c r="X23" s="85">
        <v>0.49573385320929014</v>
      </c>
      <c r="Y23" s="96">
        <v>100</v>
      </c>
      <c r="Z23" s="28"/>
    </row>
    <row r="24" spans="1:26" x14ac:dyDescent="0.45">
      <c r="A24" s="45">
        <v>2014</v>
      </c>
      <c r="B24" s="85">
        <f t="shared" si="0"/>
        <v>82.92355534280243</v>
      </c>
      <c r="C24" s="85">
        <f t="shared" si="0"/>
        <v>17.017292541891724</v>
      </c>
      <c r="D24" s="85">
        <f t="shared" si="0"/>
        <v>1.3991693102035761E-2</v>
      </c>
      <c r="E24" s="85">
        <f t="shared" si="0"/>
        <v>4.5160422203804784E-2</v>
      </c>
      <c r="F24" s="86">
        <f t="shared" si="1"/>
        <v>100</v>
      </c>
      <c r="G24" s="33"/>
      <c r="H24" s="45">
        <v>2014</v>
      </c>
      <c r="I24" s="85">
        <f t="shared" si="2"/>
        <v>2.4087390743962307</v>
      </c>
      <c r="J24" s="85">
        <f t="shared" si="2"/>
        <v>97.539142009958937</v>
      </c>
      <c r="K24" s="85">
        <f t="shared" si="2"/>
        <v>5.1414605973954634E-2</v>
      </c>
      <c r="L24" s="85">
        <f t="shared" si="2"/>
        <v>7.0430967087609087E-4</v>
      </c>
      <c r="M24" s="86">
        <f t="shared" si="3"/>
        <v>100.00000000000001</v>
      </c>
      <c r="N24" s="36"/>
      <c r="O24" s="45">
        <v>2014</v>
      </c>
      <c r="P24" s="85">
        <v>77.714308664862585</v>
      </c>
      <c r="Q24" s="85">
        <v>22.282589479246088</v>
      </c>
      <c r="R24" s="85">
        <v>3.1018558913183144E-3</v>
      </c>
      <c r="S24" s="96">
        <v>100</v>
      </c>
      <c r="T24" s="33"/>
      <c r="U24" s="45">
        <v>2014</v>
      </c>
      <c r="V24" s="85">
        <v>0.40107417733657003</v>
      </c>
      <c r="W24" s="85">
        <v>99.146906428097864</v>
      </c>
      <c r="X24" s="85">
        <v>0.45201939456557005</v>
      </c>
      <c r="Y24" s="96">
        <v>100</v>
      </c>
      <c r="Z24" s="28"/>
    </row>
    <row r="25" spans="1:26" x14ac:dyDescent="0.45">
      <c r="A25" s="45">
        <v>2015</v>
      </c>
      <c r="B25" s="85">
        <f t="shared" si="0"/>
        <v>82.496908253147964</v>
      </c>
      <c r="C25" s="85">
        <f t="shared" si="0"/>
        <v>17.431192660550462</v>
      </c>
      <c r="D25" s="85">
        <f t="shared" si="0"/>
        <v>2.7938422911918739E-2</v>
      </c>
      <c r="E25" s="85">
        <f t="shared" si="0"/>
        <v>4.3960663389668649E-2</v>
      </c>
      <c r="F25" s="86">
        <f t="shared" si="1"/>
        <v>100.00000000000001</v>
      </c>
      <c r="G25" s="33"/>
      <c r="H25" s="45">
        <v>2015</v>
      </c>
      <c r="I25" s="85">
        <f t="shared" si="2"/>
        <v>2.3019992310649751</v>
      </c>
      <c r="J25" s="85">
        <f t="shared" si="2"/>
        <v>97.647882682484763</v>
      </c>
      <c r="K25" s="85">
        <f t="shared" si="2"/>
        <v>4.9431537320810681E-2</v>
      </c>
      <c r="L25" s="85">
        <f t="shared" si="2"/>
        <v>6.8654912945570392E-4</v>
      </c>
      <c r="M25" s="86">
        <f t="shared" si="3"/>
        <v>100</v>
      </c>
      <c r="N25" s="33"/>
      <c r="O25" s="45">
        <v>2015</v>
      </c>
      <c r="P25" s="85">
        <v>77.186211758071693</v>
      </c>
      <c r="Q25" s="85">
        <v>22.805812979292256</v>
      </c>
      <c r="R25" s="85">
        <v>7.9752626360396085E-3</v>
      </c>
      <c r="S25" s="96">
        <v>100</v>
      </c>
      <c r="T25" s="33"/>
      <c r="U25" s="45">
        <v>2015</v>
      </c>
      <c r="V25" s="85">
        <v>0.36017070836300519</v>
      </c>
      <c r="W25" s="85">
        <v>99.229950458059164</v>
      </c>
      <c r="X25" s="85">
        <v>0.40987883357782762</v>
      </c>
      <c r="Y25" s="96">
        <v>100</v>
      </c>
      <c r="Z25" s="28"/>
    </row>
    <row r="26" spans="1:26" x14ac:dyDescent="0.45">
      <c r="A26" s="45">
        <v>2016</v>
      </c>
      <c r="B26" s="85">
        <f t="shared" si="0"/>
        <v>81.938291300437967</v>
      </c>
      <c r="C26" s="85">
        <f t="shared" si="0"/>
        <v>17.953223684536592</v>
      </c>
      <c r="D26" s="85">
        <f t="shared" si="0"/>
        <v>6.8092244202522259E-2</v>
      </c>
      <c r="E26" s="85">
        <f t="shared" si="0"/>
        <v>4.0392770822927679E-2</v>
      </c>
      <c r="F26" s="86">
        <f t="shared" si="1"/>
        <v>100.00000000000001</v>
      </c>
      <c r="G26" s="33"/>
      <c r="H26" s="45">
        <v>2016</v>
      </c>
      <c r="I26" s="85">
        <f t="shared" si="2"/>
        <v>2.1867604390902651</v>
      </c>
      <c r="J26" s="85">
        <f t="shared" si="2"/>
        <v>97.763099838215837</v>
      </c>
      <c r="K26" s="85">
        <f t="shared" si="2"/>
        <v>4.8134133786150744E-2</v>
      </c>
      <c r="L26" s="85">
        <f t="shared" si="2"/>
        <v>2.0055889077562807E-3</v>
      </c>
      <c r="M26" s="86">
        <f t="shared" si="3"/>
        <v>100</v>
      </c>
      <c r="N26" s="33"/>
      <c r="O26" s="45">
        <v>2016</v>
      </c>
      <c r="P26" s="85">
        <v>76.551134023208618</v>
      </c>
      <c r="Q26" s="85">
        <v>23.426133664137396</v>
      </c>
      <c r="R26" s="85">
        <v>2.2732312653991879E-2</v>
      </c>
      <c r="S26" s="96">
        <v>100</v>
      </c>
      <c r="T26" s="33"/>
      <c r="U26" s="45">
        <v>2016</v>
      </c>
      <c r="V26" s="85">
        <v>0.34613275167529162</v>
      </c>
      <c r="W26" s="85">
        <v>99.260261774462379</v>
      </c>
      <c r="X26" s="85">
        <v>0.39360547386232875</v>
      </c>
      <c r="Y26" s="96">
        <v>100</v>
      </c>
      <c r="Z26" s="28"/>
    </row>
    <row r="27" spans="1:26" x14ac:dyDescent="0.45">
      <c r="A27" s="45">
        <v>2017</v>
      </c>
      <c r="B27" s="85">
        <f t="shared" si="0"/>
        <v>81.219789908450991</v>
      </c>
      <c r="C27" s="85">
        <f t="shared" si="0"/>
        <v>18.581689459385451</v>
      </c>
      <c r="D27" s="85">
        <f t="shared" si="0"/>
        <v>0.16171846846015001</v>
      </c>
      <c r="E27" s="85">
        <f t="shared" si="0"/>
        <v>3.6802163703410967E-2</v>
      </c>
      <c r="F27" s="86">
        <f t="shared" si="1"/>
        <v>100</v>
      </c>
      <c r="G27" s="33"/>
      <c r="H27" s="45">
        <v>2017</v>
      </c>
      <c r="I27" s="85">
        <f t="shared" si="2"/>
        <v>2.0738636363636362</v>
      </c>
      <c r="J27" s="85">
        <f t="shared" si="2"/>
        <v>97.873837809917362</v>
      </c>
      <c r="K27" s="85">
        <f t="shared" si="2"/>
        <v>4.7133264462809916E-2</v>
      </c>
      <c r="L27" s="85">
        <f t="shared" si="2"/>
        <v>5.1652892561983473E-3</v>
      </c>
      <c r="M27" s="86">
        <f t="shared" si="3"/>
        <v>100.00000000000001</v>
      </c>
      <c r="N27" s="33"/>
      <c r="O27" s="45">
        <v>2017</v>
      </c>
      <c r="P27" s="85">
        <v>75.742154130520987</v>
      </c>
      <c r="Q27" s="85">
        <v>24.185436784081876</v>
      </c>
      <c r="R27" s="85">
        <v>7.2409085397143871E-2</v>
      </c>
      <c r="S27" s="96">
        <v>100</v>
      </c>
      <c r="T27" s="33"/>
      <c r="U27" s="45">
        <v>2017</v>
      </c>
      <c r="V27" s="85">
        <v>0.31992292052705001</v>
      </c>
      <c r="W27" s="85">
        <v>99.314770803728024</v>
      </c>
      <c r="X27" s="85">
        <v>0.36530627574492819</v>
      </c>
      <c r="Y27" s="96">
        <v>100</v>
      </c>
      <c r="Z27" s="28"/>
    </row>
    <row r="28" spans="1:26" ht="14.45" x14ac:dyDescent="0.3">
      <c r="A28" s="46">
        <v>2018</v>
      </c>
      <c r="B28" s="87">
        <f t="shared" si="0"/>
        <v>80.486651443823433</v>
      </c>
      <c r="C28" s="87">
        <f t="shared" si="0"/>
        <v>19.183690335535136</v>
      </c>
      <c r="D28" s="87">
        <f t="shared" si="0"/>
        <v>0.29563128886059264</v>
      </c>
      <c r="E28" s="87">
        <f t="shared" si="0"/>
        <v>3.4026931780848195E-2</v>
      </c>
      <c r="F28" s="88">
        <f t="shared" si="1"/>
        <v>100</v>
      </c>
      <c r="G28" s="33"/>
      <c r="H28" s="46">
        <v>2018</v>
      </c>
      <c r="I28" s="87">
        <f t="shared" si="2"/>
        <v>1.9941953000655368</v>
      </c>
      <c r="J28" s="87">
        <f t="shared" si="2"/>
        <v>97.925912055675184</v>
      </c>
      <c r="K28" s="87">
        <f t="shared" si="2"/>
        <v>5.6798676778079454E-2</v>
      </c>
      <c r="L28" s="87">
        <f t="shared" si="2"/>
        <v>2.3093967481197141E-2</v>
      </c>
      <c r="M28" s="88">
        <f t="shared" si="3"/>
        <v>100</v>
      </c>
      <c r="N28" s="33"/>
      <c r="O28" s="46">
        <v>2018</v>
      </c>
      <c r="P28" s="87">
        <v>74.713603514247865</v>
      </c>
      <c r="Q28" s="87">
        <v>25.11425198938176</v>
      </c>
      <c r="R28" s="87">
        <v>0.17214449637037049</v>
      </c>
      <c r="S28" s="97">
        <v>100</v>
      </c>
      <c r="T28" s="33"/>
      <c r="U28" s="46">
        <v>2018</v>
      </c>
      <c r="V28" s="87">
        <v>0.29941899006439643</v>
      </c>
      <c r="W28" s="87">
        <v>99.352359606182219</v>
      </c>
      <c r="X28" s="87">
        <v>0.34822140375338145</v>
      </c>
      <c r="Y28" s="97">
        <v>100</v>
      </c>
      <c r="Z28" s="28"/>
    </row>
    <row r="29" spans="1:26" ht="14.45" x14ac:dyDescent="0.3">
      <c r="A29" s="28"/>
      <c r="B29" s="28"/>
      <c r="C29" s="28"/>
      <c r="D29" s="28"/>
      <c r="E29" s="28"/>
      <c r="F29" s="28"/>
      <c r="G29" s="28"/>
      <c r="H29" s="39"/>
      <c r="I29" s="93"/>
      <c r="J29" s="93"/>
      <c r="K29" s="93"/>
      <c r="L29" s="93"/>
      <c r="M29" s="93"/>
      <c r="N29" s="28"/>
      <c r="O29" s="28"/>
      <c r="P29" s="93"/>
      <c r="Q29" s="93"/>
      <c r="R29" s="93"/>
      <c r="S29" s="93"/>
      <c r="T29" s="28"/>
      <c r="U29" s="28"/>
      <c r="V29" s="93"/>
      <c r="W29" s="93"/>
      <c r="X29" s="93"/>
      <c r="Y29" s="93"/>
      <c r="Z29" s="28"/>
    </row>
    <row r="30" spans="1:26" ht="14.45" x14ac:dyDescent="0.3">
      <c r="A30" s="28" t="s">
        <v>91</v>
      </c>
      <c r="B30" s="28"/>
      <c r="C30" s="28"/>
      <c r="D30" s="28"/>
      <c r="E30" s="28"/>
      <c r="F30" s="28"/>
      <c r="G30" s="28"/>
      <c r="H30" s="28" t="s">
        <v>91</v>
      </c>
      <c r="I30" s="93"/>
      <c r="J30" s="93"/>
      <c r="K30" s="93"/>
      <c r="L30" s="93"/>
      <c r="M30" s="93"/>
      <c r="N30" s="28"/>
      <c r="O30" s="28" t="s">
        <v>91</v>
      </c>
      <c r="P30" s="93"/>
      <c r="Q30" s="93"/>
      <c r="R30" s="93"/>
      <c r="S30" s="93"/>
      <c r="T30" s="28"/>
      <c r="U30" s="28" t="s">
        <v>91</v>
      </c>
      <c r="V30" s="93"/>
      <c r="W30" s="93"/>
      <c r="X30" s="93"/>
      <c r="Y30" s="93"/>
      <c r="Z30" s="28"/>
    </row>
    <row r="31" spans="1:26" ht="14.45" x14ac:dyDescent="0.3">
      <c r="A31" s="28" t="s">
        <v>86</v>
      </c>
      <c r="B31" s="28"/>
      <c r="C31" s="28"/>
      <c r="D31" s="28"/>
      <c r="E31" s="28"/>
      <c r="F31" s="28"/>
      <c r="G31" s="28"/>
      <c r="H31" s="28" t="s">
        <v>86</v>
      </c>
      <c r="I31" s="93"/>
      <c r="J31" s="93"/>
      <c r="K31" s="93"/>
      <c r="L31" s="93"/>
      <c r="M31" s="93"/>
      <c r="N31" s="28"/>
      <c r="O31" s="28" t="s">
        <v>86</v>
      </c>
      <c r="P31" s="93"/>
      <c r="Q31" s="93"/>
      <c r="R31" s="93"/>
      <c r="S31" s="93"/>
      <c r="T31" s="28"/>
      <c r="U31" s="28" t="s">
        <v>86</v>
      </c>
      <c r="V31" s="93"/>
      <c r="W31" s="93"/>
      <c r="X31" s="93"/>
      <c r="Y31" s="93"/>
      <c r="Z31" s="28"/>
    </row>
    <row r="32" spans="1:26" ht="14.45" x14ac:dyDescent="0.3">
      <c r="A32" s="28"/>
      <c r="B32" s="28"/>
      <c r="C32" s="28"/>
      <c r="D32" s="28"/>
      <c r="E32" s="28"/>
      <c r="F32" s="28"/>
      <c r="G32" s="28"/>
      <c r="H32" s="28"/>
      <c r="I32" s="93"/>
      <c r="J32" s="93"/>
      <c r="K32" s="93"/>
      <c r="L32" s="93"/>
      <c r="M32" s="93"/>
      <c r="N32" s="28"/>
      <c r="O32" s="28"/>
      <c r="P32" s="93"/>
      <c r="Q32" s="93"/>
      <c r="R32" s="93"/>
      <c r="S32" s="93"/>
      <c r="T32" s="28"/>
      <c r="U32" s="28"/>
      <c r="V32" s="93"/>
      <c r="W32" s="93"/>
      <c r="X32" s="93"/>
      <c r="Y32" s="93"/>
      <c r="Z32" s="28"/>
    </row>
    <row r="33" spans="1:26" ht="14.45" x14ac:dyDescent="0.3">
      <c r="A33" s="28"/>
      <c r="B33" s="28"/>
      <c r="C33" s="28"/>
      <c r="D33" s="28"/>
      <c r="E33" s="28"/>
      <c r="F33" s="28"/>
      <c r="G33" s="28"/>
      <c r="H33" s="28"/>
      <c r="I33" s="93"/>
      <c r="J33" s="93"/>
      <c r="K33" s="93"/>
      <c r="L33" s="93"/>
      <c r="M33" s="93"/>
      <c r="N33" s="28"/>
      <c r="O33" s="28"/>
      <c r="P33" s="93"/>
      <c r="Q33" s="93"/>
      <c r="R33" s="93"/>
      <c r="S33" s="93"/>
      <c r="T33" s="28"/>
      <c r="U33" s="28"/>
      <c r="V33" s="93"/>
      <c r="W33" s="93"/>
      <c r="X33" s="93"/>
      <c r="Y33" s="93"/>
      <c r="Z33" s="28"/>
    </row>
    <row r="34" spans="1:26" ht="14.45" x14ac:dyDescent="0.3">
      <c r="A34" s="28"/>
      <c r="B34" s="28"/>
      <c r="C34" s="28"/>
      <c r="D34" s="28"/>
      <c r="E34" s="28"/>
      <c r="F34" s="28"/>
      <c r="G34" s="28"/>
      <c r="H34" s="28"/>
      <c r="I34" s="93"/>
      <c r="J34" s="93"/>
      <c r="K34" s="93"/>
      <c r="L34" s="93"/>
      <c r="M34" s="93"/>
      <c r="N34" s="28"/>
      <c r="O34" s="28"/>
      <c r="P34" s="93"/>
      <c r="Q34" s="93"/>
      <c r="R34" s="93"/>
      <c r="S34" s="93"/>
      <c r="T34" s="28"/>
      <c r="U34" s="28"/>
      <c r="V34" s="93"/>
      <c r="W34" s="93"/>
      <c r="X34" s="93"/>
      <c r="Y34" s="93"/>
      <c r="Z34" s="28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5"/>
  <sheetViews>
    <sheetView showGridLines="0" zoomScaleNormal="100" workbookViewId="0">
      <selection activeCell="M21" sqref="M21"/>
    </sheetView>
  </sheetViews>
  <sheetFormatPr defaultRowHeight="14.25" x14ac:dyDescent="0.45"/>
  <cols>
    <col min="2" max="2" width="27.53125" style="2" customWidth="1"/>
    <col min="3" max="7" width="13.53125" style="70" customWidth="1"/>
    <col min="10" max="10" width="25.19921875" style="2" customWidth="1"/>
    <col min="11" max="15" width="13.796875" customWidth="1"/>
    <col min="21" max="21" width="11.46484375" customWidth="1"/>
  </cols>
  <sheetData>
    <row r="1" spans="1:24" s="17" customFormat="1" ht="53.75" customHeight="1" x14ac:dyDescent="0.45">
      <c r="A1" s="9" t="s">
        <v>68</v>
      </c>
      <c r="B1" s="48"/>
      <c r="C1" s="89"/>
      <c r="D1" s="89"/>
      <c r="E1" s="89"/>
      <c r="F1" s="89"/>
      <c r="G1" s="89"/>
      <c r="J1" s="48"/>
    </row>
    <row r="2" spans="1:24" x14ac:dyDescent="0.45">
      <c r="A2" s="12"/>
      <c r="B2" s="29"/>
      <c r="C2" s="131"/>
      <c r="D2" s="131"/>
      <c r="E2" s="131"/>
      <c r="F2" s="131"/>
      <c r="G2" s="131"/>
      <c r="H2" s="12"/>
      <c r="I2" s="12"/>
      <c r="J2" s="29"/>
      <c r="K2" s="12"/>
      <c r="L2" s="12"/>
      <c r="M2" s="12"/>
      <c r="N2" s="12"/>
      <c r="O2" s="12"/>
    </row>
    <row r="3" spans="1:24" s="4" customFormat="1" ht="15.75" x14ac:dyDescent="0.5">
      <c r="A3" s="75" t="s">
        <v>87</v>
      </c>
      <c r="B3" s="82"/>
      <c r="C3" s="101"/>
      <c r="D3" s="101"/>
      <c r="E3" s="101"/>
      <c r="F3" s="101"/>
      <c r="G3" s="101"/>
      <c r="H3" s="75"/>
      <c r="I3" s="75" t="s">
        <v>88</v>
      </c>
      <c r="J3" s="82"/>
      <c r="K3" s="75"/>
      <c r="L3" s="75"/>
      <c r="M3" s="75"/>
      <c r="N3" s="75"/>
      <c r="O3" s="75"/>
      <c r="P3" s="81"/>
      <c r="Q3" s="81"/>
      <c r="R3" s="81"/>
      <c r="S3" s="81"/>
      <c r="T3" s="81"/>
      <c r="U3" s="81"/>
      <c r="V3" s="81"/>
      <c r="W3" s="81"/>
      <c r="X3" s="81"/>
    </row>
    <row r="4" spans="1:24" s="11" customFormat="1" ht="28.5" x14ac:dyDescent="0.45">
      <c r="A4" s="144" t="s">
        <v>19</v>
      </c>
      <c r="B4" s="145"/>
      <c r="C4" s="59" t="s">
        <v>81</v>
      </c>
      <c r="D4" s="59" t="s">
        <v>82</v>
      </c>
      <c r="E4" s="59" t="s">
        <v>83</v>
      </c>
      <c r="F4" s="59" t="s">
        <v>84</v>
      </c>
      <c r="G4" s="60" t="s">
        <v>85</v>
      </c>
      <c r="H4" s="35"/>
      <c r="I4" s="144" t="s">
        <v>19</v>
      </c>
      <c r="J4" s="145"/>
      <c r="K4" s="132" t="s">
        <v>81</v>
      </c>
      <c r="L4" s="132" t="s">
        <v>82</v>
      </c>
      <c r="M4" s="132" t="s">
        <v>83</v>
      </c>
      <c r="N4" s="132" t="s">
        <v>84</v>
      </c>
      <c r="O4" s="133" t="s">
        <v>85</v>
      </c>
      <c r="P4" s="10"/>
      <c r="Q4" s="10"/>
      <c r="R4" s="10"/>
      <c r="S4" s="10"/>
      <c r="T4" s="49"/>
      <c r="U4" s="10"/>
      <c r="V4" s="10"/>
      <c r="W4" s="10"/>
      <c r="X4" s="10"/>
    </row>
    <row r="5" spans="1:24" x14ac:dyDescent="0.45">
      <c r="A5" s="146"/>
      <c r="B5" s="147"/>
      <c r="C5" s="134">
        <v>69.622341439494605</v>
      </c>
      <c r="D5" s="134">
        <v>26.966699953803069</v>
      </c>
      <c r="E5" s="134">
        <v>1.6738297498565937</v>
      </c>
      <c r="F5" s="134">
        <v>0.91547710285327499</v>
      </c>
      <c r="G5" s="135">
        <v>0.82165175399244816</v>
      </c>
      <c r="H5" s="35"/>
      <c r="I5" s="146"/>
      <c r="J5" s="147"/>
      <c r="K5" s="140">
        <v>92</v>
      </c>
      <c r="L5" s="141">
        <v>3.9982364652623198E-2</v>
      </c>
      <c r="M5" s="141">
        <v>1.4140228761795326E-2</v>
      </c>
      <c r="N5" s="141">
        <v>2.3174175405258794E-2</v>
      </c>
      <c r="O5" s="142">
        <v>7.0127683148282502E-3</v>
      </c>
      <c r="P5" s="3"/>
      <c r="Q5" s="3"/>
      <c r="R5" s="3"/>
      <c r="S5" s="3"/>
      <c r="T5" s="3"/>
      <c r="U5" s="3"/>
      <c r="V5" s="3"/>
      <c r="W5" s="3"/>
      <c r="X5" s="3"/>
    </row>
    <row r="6" spans="1:24" x14ac:dyDescent="0.45">
      <c r="A6" s="71" t="s">
        <v>20</v>
      </c>
      <c r="B6" s="72" t="s">
        <v>21</v>
      </c>
      <c r="C6" s="136">
        <v>70.266127040698407</v>
      </c>
      <c r="D6" s="136">
        <v>27.014020435526731</v>
      </c>
      <c r="E6" s="136">
        <v>0.99997516033170275</v>
      </c>
      <c r="F6" s="136">
        <v>0.8821500548409742</v>
      </c>
      <c r="G6" s="137">
        <v>0.83772730860219002</v>
      </c>
      <c r="H6" s="35"/>
      <c r="I6" s="71" t="s">
        <v>20</v>
      </c>
      <c r="J6" s="72" t="s">
        <v>21</v>
      </c>
      <c r="K6" s="136">
        <v>91.818910027212326</v>
      </c>
      <c r="L6" s="136">
        <v>4.1071340423480134</v>
      </c>
      <c r="M6" s="136">
        <v>0.82180095232888251</v>
      </c>
      <c r="N6" s="136">
        <v>2.6388125011842849</v>
      </c>
      <c r="O6" s="137">
        <v>0.6133424769264878</v>
      </c>
      <c r="R6" s="3"/>
      <c r="S6" s="3"/>
      <c r="T6" s="3"/>
      <c r="U6" s="3"/>
      <c r="V6" s="3"/>
      <c r="W6" s="3"/>
      <c r="X6" s="3"/>
    </row>
    <row r="7" spans="1:24" x14ac:dyDescent="0.45">
      <c r="A7" s="73"/>
      <c r="B7" s="74" t="s">
        <v>22</v>
      </c>
      <c r="C7" s="134">
        <v>68.915167992595713</v>
      </c>
      <c r="D7" s="134">
        <v>26.914720244864437</v>
      </c>
      <c r="E7" s="134">
        <v>2.4140328110805793</v>
      </c>
      <c r="F7" s="134">
        <v>0.95208556904723074</v>
      </c>
      <c r="G7" s="135">
        <v>0.80399338241202523</v>
      </c>
      <c r="H7" s="35"/>
      <c r="I7" s="73"/>
      <c r="J7" s="74" t="s">
        <v>22</v>
      </c>
      <c r="K7" s="134">
        <v>91.290261679031261</v>
      </c>
      <c r="L7" s="134">
        <v>3.8767343689318299</v>
      </c>
      <c r="M7" s="134">
        <v>2.0747924466916698</v>
      </c>
      <c r="N7" s="134">
        <v>1.9588222208217456</v>
      </c>
      <c r="O7" s="135">
        <v>0.79938928452349611</v>
      </c>
      <c r="R7" s="3"/>
      <c r="S7" s="3"/>
      <c r="T7" s="3"/>
      <c r="U7" s="3"/>
      <c r="V7" s="3"/>
      <c r="W7" s="3"/>
      <c r="X7" s="3"/>
    </row>
    <row r="8" spans="1:24" s="2" customFormat="1" x14ac:dyDescent="0.45">
      <c r="A8" s="71" t="s">
        <v>23</v>
      </c>
      <c r="B8" s="72" t="s">
        <v>24</v>
      </c>
      <c r="C8" s="136">
        <v>67.856341417223561</v>
      </c>
      <c r="D8" s="136">
        <v>28.587766755245248</v>
      </c>
      <c r="E8" s="136">
        <v>2.5388662156178157</v>
      </c>
      <c r="F8" s="136">
        <v>0.77490518159377864</v>
      </c>
      <c r="G8" s="137">
        <v>0.24212043031958791</v>
      </c>
      <c r="H8" s="35"/>
      <c r="I8" s="71" t="s">
        <v>23</v>
      </c>
      <c r="J8" s="72" t="s">
        <v>24</v>
      </c>
      <c r="K8" s="136">
        <v>89.508219398595855</v>
      </c>
      <c r="L8" s="136">
        <v>3.9904913606666903</v>
      </c>
      <c r="M8" s="136">
        <v>1.704317381715301</v>
      </c>
      <c r="N8" s="136">
        <v>4.1826732467416967</v>
      </c>
      <c r="O8" s="137">
        <v>0.61429861228045546</v>
      </c>
      <c r="R8" s="7"/>
      <c r="S8" s="7"/>
      <c r="T8" s="7"/>
      <c r="U8" s="7"/>
      <c r="V8" s="7"/>
      <c r="W8" s="7"/>
      <c r="X8" s="7"/>
    </row>
    <row r="9" spans="1:24" x14ac:dyDescent="0.45">
      <c r="A9" s="44"/>
      <c r="B9" s="47" t="s">
        <v>25</v>
      </c>
      <c r="C9" s="138">
        <v>64.921785824823402</v>
      </c>
      <c r="D9" s="138">
        <v>31.656964482323819</v>
      </c>
      <c r="E9" s="138">
        <v>1.336264577421544</v>
      </c>
      <c r="F9" s="138">
        <v>1.4044321740274943</v>
      </c>
      <c r="G9" s="139">
        <v>0.6805529414037178</v>
      </c>
      <c r="H9" s="35"/>
      <c r="I9" s="44"/>
      <c r="J9" s="47" t="s">
        <v>25</v>
      </c>
      <c r="K9" s="138">
        <v>89.461031314249396</v>
      </c>
      <c r="L9" s="138">
        <v>4.9103711298198096</v>
      </c>
      <c r="M9" s="138">
        <v>1.6259777388441821</v>
      </c>
      <c r="N9" s="138">
        <v>3.4396215625379276</v>
      </c>
      <c r="O9" s="139">
        <v>0.56299825454868824</v>
      </c>
      <c r="R9" s="3"/>
      <c r="S9" s="3"/>
      <c r="T9" s="3"/>
      <c r="U9" s="3"/>
      <c r="V9" s="3"/>
      <c r="W9" s="3"/>
      <c r="X9" s="3"/>
    </row>
    <row r="10" spans="1:24" x14ac:dyDescent="0.45">
      <c r="A10" s="44"/>
      <c r="B10" s="47" t="s">
        <v>26</v>
      </c>
      <c r="C10" s="138">
        <v>70.00605309754539</v>
      </c>
      <c r="D10" s="138">
        <v>25.950334650772216</v>
      </c>
      <c r="E10" s="138">
        <v>2.0235614908523027</v>
      </c>
      <c r="F10" s="138">
        <v>1.1852623879686119</v>
      </c>
      <c r="G10" s="139">
        <v>0.83478837286149155</v>
      </c>
      <c r="H10" s="35"/>
      <c r="I10" s="44"/>
      <c r="J10" s="47" t="s">
        <v>26</v>
      </c>
      <c r="K10" s="138">
        <v>92.152337446847071</v>
      </c>
      <c r="L10" s="138">
        <v>3.18613647437228</v>
      </c>
      <c r="M10" s="138">
        <v>1.4294881383581546</v>
      </c>
      <c r="N10" s="138">
        <v>2.2442455751525539</v>
      </c>
      <c r="O10" s="139">
        <v>0.98779236526996061</v>
      </c>
    </row>
    <row r="11" spans="1:24" x14ac:dyDescent="0.45">
      <c r="A11" s="44"/>
      <c r="B11" s="47" t="s">
        <v>27</v>
      </c>
      <c r="C11" s="138">
        <v>72.252937117731165</v>
      </c>
      <c r="D11" s="138">
        <v>24.687845565966988</v>
      </c>
      <c r="E11" s="138">
        <v>1.5411926328914887</v>
      </c>
      <c r="F11" s="138">
        <v>0.34733210207596427</v>
      </c>
      <c r="G11" s="139">
        <v>1.1706925813343805</v>
      </c>
      <c r="H11" s="35"/>
      <c r="I11" s="44"/>
      <c r="J11" s="47" t="s">
        <v>27</v>
      </c>
      <c r="K11" s="138">
        <v>93.038750359052941</v>
      </c>
      <c r="L11" s="138">
        <v>3.9966078047846376</v>
      </c>
      <c r="M11" s="138">
        <v>1.321205323557975</v>
      </c>
      <c r="N11" s="138">
        <v>1.0423066927464477</v>
      </c>
      <c r="O11" s="139">
        <v>0.60112981985802039</v>
      </c>
    </row>
    <row r="12" spans="1:24" x14ac:dyDescent="0.45">
      <c r="A12" s="44"/>
      <c r="B12" s="47" t="s">
        <v>28</v>
      </c>
      <c r="C12" s="138">
        <v>72.355417793157727</v>
      </c>
      <c r="D12" s="138">
        <v>24.74278720127398</v>
      </c>
      <c r="E12" s="138">
        <v>1.0862067952851961</v>
      </c>
      <c r="F12" s="138">
        <v>0.95591816075962754</v>
      </c>
      <c r="G12" s="139">
        <v>0.85967004952347115</v>
      </c>
      <c r="H12" s="35"/>
      <c r="I12" s="44"/>
      <c r="J12" s="47" t="s">
        <v>28</v>
      </c>
      <c r="K12" s="138">
        <v>92.527942690512731</v>
      </c>
      <c r="L12" s="138">
        <v>4.413866232653338</v>
      </c>
      <c r="M12" s="138">
        <v>1.2042636877570014</v>
      </c>
      <c r="N12" s="138">
        <v>1.3944733170167334</v>
      </c>
      <c r="O12" s="139">
        <v>0.45945407206018651</v>
      </c>
    </row>
    <row r="13" spans="1:24" x14ac:dyDescent="0.45">
      <c r="A13" s="73"/>
      <c r="B13" s="74" t="s">
        <v>29</v>
      </c>
      <c r="C13" s="134">
        <v>71.028426169820733</v>
      </c>
      <c r="D13" s="134">
        <v>26.116347946773878</v>
      </c>
      <c r="E13" s="134">
        <v>0.43707790092164633</v>
      </c>
      <c r="F13" s="134">
        <v>0.62952470884482215</v>
      </c>
      <c r="G13" s="135">
        <v>1.7886232736389289</v>
      </c>
      <c r="H13" s="35"/>
      <c r="I13" s="73"/>
      <c r="J13" s="74" t="s">
        <v>29</v>
      </c>
      <c r="K13" s="134">
        <v>93.034880755812992</v>
      </c>
      <c r="L13" s="134">
        <v>3.4122989613720089</v>
      </c>
      <c r="M13" s="134">
        <v>0.51470229192626349</v>
      </c>
      <c r="N13" s="134">
        <v>1.5620111368120648</v>
      </c>
      <c r="O13" s="135">
        <v>1.4761068540766558</v>
      </c>
    </row>
    <row r="14" spans="1:24" x14ac:dyDescent="0.45">
      <c r="A14" s="71" t="s">
        <v>30</v>
      </c>
      <c r="B14" s="72" t="s">
        <v>31</v>
      </c>
      <c r="C14" s="136">
        <v>68.749069100080433</v>
      </c>
      <c r="D14" s="136">
        <v>27.914585588179808</v>
      </c>
      <c r="E14" s="136">
        <v>1.6155457804168445</v>
      </c>
      <c r="F14" s="136">
        <v>0.78195593243900763</v>
      </c>
      <c r="G14" s="137">
        <v>0.93884359888391311</v>
      </c>
      <c r="H14" s="35"/>
      <c r="I14" s="71" t="s">
        <v>30</v>
      </c>
      <c r="J14" s="72" t="s">
        <v>31</v>
      </c>
      <c r="K14" s="136">
        <v>91.143699348873838</v>
      </c>
      <c r="L14" s="136">
        <v>4.1374836807921884</v>
      </c>
      <c r="M14" s="136">
        <v>1.6183727594446129</v>
      </c>
      <c r="N14" s="136">
        <v>2.3351862647693959</v>
      </c>
      <c r="O14" s="137">
        <v>0.76525794611992859</v>
      </c>
    </row>
    <row r="15" spans="1:24" x14ac:dyDescent="0.45">
      <c r="A15" s="44"/>
      <c r="B15" s="47" t="s">
        <v>93</v>
      </c>
      <c r="C15" s="138">
        <v>81.102949615517034</v>
      </c>
      <c r="D15" s="138">
        <v>15.017789509927695</v>
      </c>
      <c r="E15" s="138">
        <v>3.1217720647308624</v>
      </c>
      <c r="F15" s="138">
        <v>0.40169861127051537</v>
      </c>
      <c r="G15" s="139">
        <v>0.355790198553885</v>
      </c>
      <c r="H15" s="35"/>
      <c r="I15" s="44"/>
      <c r="J15" s="47" t="s">
        <v>93</v>
      </c>
      <c r="K15" s="138">
        <v>94.270662608288447</v>
      </c>
      <c r="L15" s="138">
        <v>2.5427300398033243</v>
      </c>
      <c r="M15" s="138">
        <v>1.582767501756029</v>
      </c>
      <c r="N15" s="138">
        <v>1.4422851791149613</v>
      </c>
      <c r="O15" s="139">
        <v>0.16155467103722779</v>
      </c>
    </row>
    <row r="16" spans="1:24" x14ac:dyDescent="0.45">
      <c r="A16" s="44"/>
      <c r="B16" s="47" t="s">
        <v>32</v>
      </c>
      <c r="C16" s="138">
        <v>72.311707817796304</v>
      </c>
      <c r="D16" s="138">
        <v>22.829132510106671</v>
      </c>
      <c r="E16" s="138">
        <v>0.90475345034824894</v>
      </c>
      <c r="F16" s="138">
        <v>3.3862696240788699</v>
      </c>
      <c r="G16" s="139">
        <v>0.56813659766990532</v>
      </c>
      <c r="H16" s="35"/>
      <c r="I16" s="44"/>
      <c r="J16" s="47" t="s">
        <v>32</v>
      </c>
      <c r="K16" s="138">
        <v>93.26249953944216</v>
      </c>
      <c r="L16" s="138">
        <v>3.6124620807388577</v>
      </c>
      <c r="M16" s="138">
        <v>0.27679525441214392</v>
      </c>
      <c r="N16" s="138">
        <v>2.2883583262714464</v>
      </c>
      <c r="O16" s="139">
        <v>0.55988479913537947</v>
      </c>
    </row>
    <row r="17" spans="1:15" x14ac:dyDescent="0.45">
      <c r="A17" s="44"/>
      <c r="B17" s="47" t="s">
        <v>33</v>
      </c>
      <c r="C17" s="138">
        <v>69.761820191017449</v>
      </c>
      <c r="D17" s="138">
        <v>26.291538400820897</v>
      </c>
      <c r="E17" s="138">
        <v>1.8746546688767858</v>
      </c>
      <c r="F17" s="138">
        <v>1.6225629489304603</v>
      </c>
      <c r="G17" s="139">
        <v>0.44942379035440838</v>
      </c>
      <c r="H17" s="35"/>
      <c r="I17" s="44"/>
      <c r="J17" s="47" t="s">
        <v>33</v>
      </c>
      <c r="K17" s="138">
        <v>91.005029488969214</v>
      </c>
      <c r="L17" s="138">
        <v>4.4550719023223824</v>
      </c>
      <c r="M17" s="138">
        <v>1.0994075489089417</v>
      </c>
      <c r="N17" s="138">
        <v>3.1673089896270974</v>
      </c>
      <c r="O17" s="139">
        <v>0.27318207017239199</v>
      </c>
    </row>
    <row r="18" spans="1:15" x14ac:dyDescent="0.45">
      <c r="A18" s="44"/>
      <c r="B18" s="47" t="s">
        <v>18</v>
      </c>
      <c r="C18" s="138">
        <v>70.464033009364485</v>
      </c>
      <c r="D18" s="138">
        <v>27.737013039343676</v>
      </c>
      <c r="E18" s="138">
        <v>0.10194542494721404</v>
      </c>
      <c r="F18" s="138">
        <v>0.84679174121174028</v>
      </c>
      <c r="G18" s="139">
        <v>0.85021678513289167</v>
      </c>
      <c r="H18" s="35"/>
      <c r="I18" s="44"/>
      <c r="J18" s="47" t="s">
        <v>18</v>
      </c>
      <c r="K18" s="138">
        <v>92.402793880609678</v>
      </c>
      <c r="L18" s="138">
        <v>0.58592314000509005</v>
      </c>
      <c r="M18" s="138">
        <v>0.75672312869383251</v>
      </c>
      <c r="N18" s="138">
        <v>2.9378163617340158</v>
      </c>
      <c r="O18" s="139">
        <v>3.3167434889573846</v>
      </c>
    </row>
    <row r="19" spans="1:15" s="11" customFormat="1" x14ac:dyDescent="0.45">
      <c r="A19" s="51"/>
      <c r="B19" s="52" t="s">
        <v>34</v>
      </c>
      <c r="C19" s="134">
        <v>77.731728044065378</v>
      </c>
      <c r="D19" s="134">
        <v>18.78406456751069</v>
      </c>
      <c r="E19" s="134">
        <v>1.6927170232740252</v>
      </c>
      <c r="F19" s="134">
        <v>0.97127119511294435</v>
      </c>
      <c r="G19" s="135">
        <v>0.82021917003697353</v>
      </c>
      <c r="H19" s="53"/>
      <c r="I19" s="51"/>
      <c r="J19" s="52" t="s">
        <v>34</v>
      </c>
      <c r="K19" s="134">
        <v>93.301858558549483</v>
      </c>
      <c r="L19" s="134">
        <v>4.3133219674424392</v>
      </c>
      <c r="M19" s="134">
        <v>0.59654113746338877</v>
      </c>
      <c r="N19" s="134">
        <v>1.3771895312746949</v>
      </c>
      <c r="O19" s="135">
        <v>0.41108880527000718</v>
      </c>
    </row>
    <row r="20" spans="1:15" x14ac:dyDescent="0.45">
      <c r="A20" s="44" t="s">
        <v>35</v>
      </c>
      <c r="B20" s="47" t="s">
        <v>36</v>
      </c>
      <c r="C20" s="138">
        <v>77.619449579018095</v>
      </c>
      <c r="D20" s="138">
        <v>19.188213941543179</v>
      </c>
      <c r="E20" s="138">
        <v>1.0115043676423821</v>
      </c>
      <c r="F20" s="138">
        <v>0.43951419095193806</v>
      </c>
      <c r="G20" s="139">
        <v>1.741317920844403</v>
      </c>
      <c r="H20" s="35"/>
      <c r="I20" s="71" t="s">
        <v>35</v>
      </c>
      <c r="J20" s="72" t="s">
        <v>36</v>
      </c>
      <c r="K20" s="136">
        <v>92.652657505665204</v>
      </c>
      <c r="L20" s="136">
        <v>3.7200967034679482</v>
      </c>
      <c r="M20" s="136">
        <v>1.7137378227867828</v>
      </c>
      <c r="N20" s="136">
        <v>0.45906010635649991</v>
      </c>
      <c r="O20" s="137">
        <v>1.4544478617235641</v>
      </c>
    </row>
    <row r="21" spans="1:15" x14ac:dyDescent="0.45">
      <c r="A21" s="44"/>
      <c r="B21" s="47" t="s">
        <v>37</v>
      </c>
      <c r="C21" s="138">
        <v>69.029661297380486</v>
      </c>
      <c r="D21" s="138">
        <v>27.722417749364602</v>
      </c>
      <c r="E21" s="138">
        <v>1.5294044725064031</v>
      </c>
      <c r="F21" s="138">
        <v>1.4455412732389468</v>
      </c>
      <c r="G21" s="139">
        <v>0.27297520750955928</v>
      </c>
      <c r="H21" s="35"/>
      <c r="I21" s="44"/>
      <c r="J21" s="47" t="s">
        <v>37</v>
      </c>
      <c r="K21" s="138">
        <v>91.245656259272678</v>
      </c>
      <c r="L21" s="138">
        <v>3.7187036365434709</v>
      </c>
      <c r="M21" s="138">
        <v>0.77670652844567312</v>
      </c>
      <c r="N21" s="138">
        <v>3.4884818455422786</v>
      </c>
      <c r="O21" s="139">
        <v>0.77045173019588631</v>
      </c>
    </row>
    <row r="22" spans="1:15" x14ac:dyDescent="0.45">
      <c r="A22" s="44"/>
      <c r="B22" s="47" t="s">
        <v>38</v>
      </c>
      <c r="C22" s="138">
        <v>78.839928880546495</v>
      </c>
      <c r="D22" s="138">
        <v>18.671229198294249</v>
      </c>
      <c r="E22" s="138">
        <v>1.7477067139792055</v>
      </c>
      <c r="F22" s="138">
        <v>0.2095847059279895</v>
      </c>
      <c r="G22" s="139">
        <v>0.53155050125204728</v>
      </c>
      <c r="H22" s="35"/>
      <c r="I22" s="44"/>
      <c r="J22" s="47" t="s">
        <v>38</v>
      </c>
      <c r="K22" s="138">
        <v>94.27052321616091</v>
      </c>
      <c r="L22" s="138">
        <v>3.5136162864968448</v>
      </c>
      <c r="M22" s="138">
        <v>0.96648298708469116</v>
      </c>
      <c r="N22" s="138">
        <v>0.71653982310465403</v>
      </c>
      <c r="O22" s="139">
        <v>0.53283768715289415</v>
      </c>
    </row>
    <row r="23" spans="1:15" x14ac:dyDescent="0.45">
      <c r="A23" s="44"/>
      <c r="B23" s="47" t="s">
        <v>39</v>
      </c>
      <c r="C23" s="138">
        <v>72.396151998681944</v>
      </c>
      <c r="D23" s="138">
        <v>23.798621161222648</v>
      </c>
      <c r="E23" s="138">
        <v>2.4633613004678896</v>
      </c>
      <c r="F23" s="138">
        <v>0.77117820095032052</v>
      </c>
      <c r="G23" s="139">
        <v>0.57068733867717802</v>
      </c>
      <c r="H23" s="35"/>
      <c r="I23" s="44"/>
      <c r="J23" s="47" t="s">
        <v>39</v>
      </c>
      <c r="K23" s="138">
        <v>93.760935896529929</v>
      </c>
      <c r="L23" s="138">
        <v>2.7864057907121209</v>
      </c>
      <c r="M23" s="138">
        <v>2.2655960782121602</v>
      </c>
      <c r="N23" s="138">
        <v>0.78364037340516512</v>
      </c>
      <c r="O23" s="139">
        <v>0.40342186114061329</v>
      </c>
    </row>
    <row r="24" spans="1:15" x14ac:dyDescent="0.45">
      <c r="A24" s="44"/>
      <c r="B24" s="47" t="s">
        <v>40</v>
      </c>
      <c r="C24" s="138">
        <v>87.931255346140659</v>
      </c>
      <c r="D24" s="138">
        <v>8.6715951024186246</v>
      </c>
      <c r="E24" s="138">
        <v>0.74257118889903606</v>
      </c>
      <c r="F24" s="138">
        <v>0.51198981805559574</v>
      </c>
      <c r="G24" s="139">
        <v>2.1425885444860886</v>
      </c>
      <c r="H24" s="35"/>
      <c r="I24" s="44"/>
      <c r="J24" s="47" t="s">
        <v>40</v>
      </c>
      <c r="K24" s="138">
        <v>98.386707346517724</v>
      </c>
      <c r="L24" s="138">
        <v>0.56234772492811524</v>
      </c>
      <c r="M24" s="138">
        <v>0.51186373713207056</v>
      </c>
      <c r="N24" s="138">
        <v>0.33538927544502739</v>
      </c>
      <c r="O24" s="139">
        <v>0.20369191597708469</v>
      </c>
    </row>
    <row r="25" spans="1:15" x14ac:dyDescent="0.45">
      <c r="A25" s="44"/>
      <c r="B25" s="47" t="s">
        <v>89</v>
      </c>
      <c r="C25" s="138">
        <v>77.236256341236171</v>
      </c>
      <c r="D25" s="138">
        <v>17.766245643096244</v>
      </c>
      <c r="E25" s="138">
        <v>2.7745065051592648</v>
      </c>
      <c r="F25" s="138">
        <v>0.27780653621838008</v>
      </c>
      <c r="G25" s="139">
        <v>1.9451849742899545</v>
      </c>
      <c r="H25" s="35"/>
      <c r="I25" s="44"/>
      <c r="J25" s="47" t="s">
        <v>89</v>
      </c>
      <c r="K25" s="138">
        <v>92.181074997602181</v>
      </c>
      <c r="L25" s="138">
        <v>3.4424493244277379</v>
      </c>
      <c r="M25" s="138">
        <v>2.8347301894377677</v>
      </c>
      <c r="N25" s="138">
        <v>0.86178573104857059</v>
      </c>
      <c r="O25" s="139">
        <v>0.67995975748374082</v>
      </c>
    </row>
    <row r="26" spans="1:15" x14ac:dyDescent="0.45">
      <c r="A26" s="44"/>
      <c r="B26" s="47" t="s">
        <v>41</v>
      </c>
      <c r="C26" s="138">
        <v>76.964030570658693</v>
      </c>
      <c r="D26" s="138">
        <v>17.477632979488504</v>
      </c>
      <c r="E26" s="138">
        <v>1.6403440637496043</v>
      </c>
      <c r="F26" s="138">
        <v>0.57382315430127639</v>
      </c>
      <c r="G26" s="139">
        <v>3.3441692318019238</v>
      </c>
      <c r="H26" s="35"/>
      <c r="I26" s="44"/>
      <c r="J26" s="47" t="s">
        <v>41</v>
      </c>
      <c r="K26" s="138">
        <v>92.029589299003305</v>
      </c>
      <c r="L26" s="138">
        <v>4.627939371195593</v>
      </c>
      <c r="M26" s="138">
        <v>1.1986464740266762</v>
      </c>
      <c r="N26" s="138">
        <v>1.1856073375355398</v>
      </c>
      <c r="O26" s="139">
        <v>0.9582175182388899</v>
      </c>
    </row>
    <row r="27" spans="1:15" x14ac:dyDescent="0.45">
      <c r="A27" s="44"/>
      <c r="B27" s="47" t="s">
        <v>42</v>
      </c>
      <c r="C27" s="138">
        <v>68.228588523338303</v>
      </c>
      <c r="D27" s="138">
        <v>27.248451067916836</v>
      </c>
      <c r="E27" s="138">
        <v>2.8857765916408842</v>
      </c>
      <c r="F27" s="138">
        <v>0.22334537839603852</v>
      </c>
      <c r="G27" s="139">
        <v>1.4138384387079503</v>
      </c>
      <c r="H27" s="35"/>
      <c r="I27" s="44"/>
      <c r="J27" s="47" t="s">
        <v>42</v>
      </c>
      <c r="K27" s="138">
        <v>93.677641347020938</v>
      </c>
      <c r="L27" s="138">
        <v>3.3911215762003226</v>
      </c>
      <c r="M27" s="138">
        <v>1.8701666013863711</v>
      </c>
      <c r="N27" s="138">
        <v>0.52239417760491147</v>
      </c>
      <c r="O27" s="139">
        <v>0.53867629778745341</v>
      </c>
    </row>
    <row r="28" spans="1:15" x14ac:dyDescent="0.45">
      <c r="A28" s="44"/>
      <c r="B28" s="47" t="s">
        <v>43</v>
      </c>
      <c r="C28" s="138">
        <v>52.300319217834513</v>
      </c>
      <c r="D28" s="138">
        <v>43.945705705269063</v>
      </c>
      <c r="E28" s="138">
        <v>1.0557998106139777</v>
      </c>
      <c r="F28" s="138">
        <v>1.788504401740703</v>
      </c>
      <c r="G28" s="139">
        <v>0.90967086454173851</v>
      </c>
      <c r="H28" s="35"/>
      <c r="I28" s="44"/>
      <c r="J28" s="47" t="s">
        <v>43</v>
      </c>
      <c r="K28" s="138">
        <v>84.9810906248469</v>
      </c>
      <c r="L28" s="138">
        <v>7.2950079021703349</v>
      </c>
      <c r="M28" s="138">
        <v>1.3568146106400703</v>
      </c>
      <c r="N28" s="138">
        <v>4.9470890728993737</v>
      </c>
      <c r="O28" s="139">
        <v>1.4199977894433387</v>
      </c>
    </row>
    <row r="29" spans="1:15" ht="15.6" customHeight="1" x14ac:dyDescent="0.45">
      <c r="A29" s="44"/>
      <c r="B29" s="47" t="s">
        <v>90</v>
      </c>
      <c r="C29" s="138">
        <v>73.284379807463566</v>
      </c>
      <c r="D29" s="138">
        <v>24.125395642214826</v>
      </c>
      <c r="E29" s="138">
        <v>1.794408785352912</v>
      </c>
      <c r="F29" s="138">
        <v>0.28037637271139243</v>
      </c>
      <c r="G29" s="139">
        <v>0.51543939225730739</v>
      </c>
      <c r="H29" s="35"/>
      <c r="I29" s="44"/>
      <c r="J29" s="47" t="s">
        <v>90</v>
      </c>
      <c r="K29" s="138">
        <v>92.911203034700137</v>
      </c>
      <c r="L29" s="138">
        <v>3.6832556721537602</v>
      </c>
      <c r="M29" s="138">
        <v>1.6344665701524512</v>
      </c>
      <c r="N29" s="138">
        <v>1.6213055407933601</v>
      </c>
      <c r="O29" s="139">
        <v>0.1497691822002909</v>
      </c>
    </row>
    <row r="30" spans="1:15" x14ac:dyDescent="0.45">
      <c r="A30" s="44"/>
      <c r="B30" s="47" t="s">
        <v>44</v>
      </c>
      <c r="C30" s="138">
        <v>79.043115162750524</v>
      </c>
      <c r="D30" s="138">
        <v>15.487171641723888</v>
      </c>
      <c r="E30" s="138">
        <v>1.202292995923363</v>
      </c>
      <c r="F30" s="138">
        <v>0.77168132036248782</v>
      </c>
      <c r="G30" s="139">
        <v>3.4957388792397479</v>
      </c>
      <c r="H30" s="35"/>
      <c r="I30" s="44"/>
      <c r="J30" s="47" t="s">
        <v>44</v>
      </c>
      <c r="K30" s="138">
        <v>92.122500375449107</v>
      </c>
      <c r="L30" s="138">
        <v>2.1082910712429097</v>
      </c>
      <c r="M30" s="138">
        <v>0.94035557917354995</v>
      </c>
      <c r="N30" s="138">
        <v>4.5804789575222671</v>
      </c>
      <c r="O30" s="139">
        <v>0.24837401661217837</v>
      </c>
    </row>
    <row r="31" spans="1:15" x14ac:dyDescent="0.45">
      <c r="A31" s="44"/>
      <c r="B31" s="47" t="s">
        <v>45</v>
      </c>
      <c r="C31" s="138">
        <v>72.672029474342352</v>
      </c>
      <c r="D31" s="138">
        <v>24.189119709803808</v>
      </c>
      <c r="E31" s="138">
        <v>1.6993994292704917</v>
      </c>
      <c r="F31" s="138">
        <v>0.45078329976734166</v>
      </c>
      <c r="G31" s="139">
        <v>0.98866808681599316</v>
      </c>
      <c r="H31" s="35"/>
      <c r="I31" s="44"/>
      <c r="J31" s="47" t="s">
        <v>45</v>
      </c>
      <c r="K31" s="138">
        <v>92.006554043975143</v>
      </c>
      <c r="L31" s="138">
        <v>3.1670865039347178</v>
      </c>
      <c r="M31" s="138">
        <v>2.7220137973474268</v>
      </c>
      <c r="N31" s="138">
        <v>1.7822547950060954</v>
      </c>
      <c r="O31" s="139">
        <v>0.32209085973663187</v>
      </c>
    </row>
    <row r="32" spans="1:15" x14ac:dyDescent="0.45">
      <c r="A32" s="44"/>
      <c r="B32" s="47" t="s">
        <v>46</v>
      </c>
      <c r="C32" s="138">
        <v>64.952523128377749</v>
      </c>
      <c r="D32" s="138">
        <v>32.986597064225151</v>
      </c>
      <c r="E32" s="138">
        <v>0.67529041554922375</v>
      </c>
      <c r="F32" s="138">
        <v>0.43525449788234094</v>
      </c>
      <c r="G32" s="139">
        <v>0.95033489396552895</v>
      </c>
      <c r="H32" s="35"/>
      <c r="I32" s="44"/>
      <c r="J32" s="47" t="s">
        <v>46</v>
      </c>
      <c r="K32" s="138">
        <v>91.328680208801032</v>
      </c>
      <c r="L32" s="138">
        <v>6.3199650486552361</v>
      </c>
      <c r="M32" s="138">
        <v>0.86380615911629977</v>
      </c>
      <c r="N32" s="138">
        <v>0.73636678352388785</v>
      </c>
      <c r="O32" s="139">
        <v>0.75118179990355138</v>
      </c>
    </row>
    <row r="33" spans="1:15" x14ac:dyDescent="0.45">
      <c r="A33" s="73"/>
      <c r="B33" s="74" t="s">
        <v>47</v>
      </c>
      <c r="C33" s="134">
        <v>78.32925518618066</v>
      </c>
      <c r="D33" s="134">
        <v>16.230478265391589</v>
      </c>
      <c r="E33" s="134">
        <v>4.2303249927469198</v>
      </c>
      <c r="F33" s="134">
        <v>0.3021660709104943</v>
      </c>
      <c r="G33" s="135">
        <v>0.90777548477035586</v>
      </c>
      <c r="H33" s="35"/>
      <c r="I33" s="73"/>
      <c r="J33" s="74" t="s">
        <v>47</v>
      </c>
      <c r="K33" s="134">
        <v>94.953142819364331</v>
      </c>
      <c r="L33" s="134">
        <v>3.1042537835589421</v>
      </c>
      <c r="M33" s="134">
        <v>1.0027051000225884</v>
      </c>
      <c r="N33" s="134">
        <v>0.54542749946283664</v>
      </c>
      <c r="O33" s="135">
        <v>0.39447079759130399</v>
      </c>
    </row>
    <row r="34" spans="1:15" x14ac:dyDescent="0.45">
      <c r="A34" s="28"/>
      <c r="B34" s="6"/>
      <c r="C34" s="93"/>
      <c r="D34" s="93"/>
      <c r="E34" s="93"/>
      <c r="F34" s="93"/>
      <c r="G34" s="93"/>
      <c r="H34" s="33"/>
      <c r="I34" s="28"/>
      <c r="J34" s="6"/>
      <c r="K34" s="28"/>
      <c r="L34" s="28"/>
      <c r="M34" s="28"/>
      <c r="N34" s="28"/>
      <c r="O34" s="28"/>
    </row>
    <row r="35" spans="1:15" x14ac:dyDescent="0.45">
      <c r="A35" s="28" t="s">
        <v>80</v>
      </c>
      <c r="B35" s="6"/>
      <c r="C35" s="93"/>
      <c r="D35" s="93"/>
      <c r="E35" s="93"/>
      <c r="F35" s="93"/>
      <c r="G35" s="93"/>
      <c r="H35" s="28"/>
      <c r="I35" s="28" t="s">
        <v>80</v>
      </c>
      <c r="J35" s="6"/>
      <c r="K35" s="28"/>
      <c r="L35" s="28"/>
      <c r="M35" s="28"/>
      <c r="N35" s="28"/>
      <c r="O35" s="28"/>
    </row>
  </sheetData>
  <mergeCells count="2">
    <mergeCell ref="I4:J5"/>
    <mergeCell ref="A4:B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List of Indicators</vt:lpstr>
      <vt:lpstr>Marine oil spills in NZ</vt:lpstr>
      <vt:lpstr>GHGs emitted from transport</vt:lpstr>
      <vt:lpstr>Vehicle fleet compositions</vt:lpstr>
      <vt:lpstr>Mode share of short trips</vt:lpstr>
    </vt:vector>
  </TitlesOfParts>
  <Company>Ministry of Transport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Emilee Walby</dc:creator>
  <cp:keywords>61265199</cp:keywords>
  <cp:lastModifiedBy>Windows User</cp:lastModifiedBy>
  <dcterms:created xsi:type="dcterms:W3CDTF">2019-11-25T01:09:05Z</dcterms:created>
  <dcterms:modified xsi:type="dcterms:W3CDTF">2020-11-04T00:17:45Z</dcterms:modified>
</cp:coreProperties>
</file>